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cfusion\ToolsForBusiness\ToolsForBusiness\toolsforbusiness\toolsforbusiness_info\"/>
    </mc:Choice>
  </mc:AlternateContent>
  <xr:revisionPtr revIDLastSave="0" documentId="8_{EE0B97AA-FD8D-45C2-95AE-C744F81478A3}" xr6:coauthVersionLast="47" xr6:coauthVersionMax="47" xr10:uidLastSave="{00000000-0000-0000-0000-000000000000}"/>
  <bookViews>
    <workbookView xWindow="5304" yWindow="600" windowWidth="23040" windowHeight="11712" xr2:uid="{00000000-000D-0000-FFFF-FFFF00000000}"/>
  </bookViews>
  <sheets>
    <sheet name="CRM" sheetId="1" r:id="rId1"/>
    <sheet name="ContactLog" sheetId="5" r:id="rId2"/>
    <sheet name="SalesLog" sheetId="8" r:id="rId3"/>
    <sheet name="ContactDetails" sheetId="9" r:id="rId4"/>
    <sheet name="Settings" sheetId="6" r:id="rId5"/>
    <sheet name="Help" sheetId="10" r:id="rId6"/>
    <sheet name="©" sheetId="12" r:id="rId7"/>
  </sheets>
  <definedNames>
    <definedName name="_xlnm._FilterDatabase" localSheetId="3" hidden="1">ContactDetails!$A$4:$L$28</definedName>
    <definedName name="_xlnm._FilterDatabase" localSheetId="1" hidden="1">ContactLog!$A$4:$F$29</definedName>
    <definedName name="_xlnm._FilterDatabase" localSheetId="0" hidden="1">CRM!$A$4:$L$20</definedName>
    <definedName name="_xlnm._FilterDatabase" localSheetId="2" hidden="1">SalesLog!$A$4:$F$32</definedName>
    <definedName name="Customers">CRM!$A$4:$A$19</definedName>
    <definedName name="days_since_last_1">Settings!$E$4</definedName>
    <definedName name="days_since_last_2">Settings!$E$5</definedName>
    <definedName name="days_since_last_3">Settings!$E$6</definedName>
    <definedName name="days_until_next_1">Settings!$E$9</definedName>
    <definedName name="days_until_next_2">Settings!$E$10</definedName>
    <definedName name="days_until_next_3">Settings!$E$11</definedName>
    <definedName name="lead_source">OFFSET(Settings!$C$1,1,0,SUMPRODUCT(MAX((Settings!$C:$C&lt;&gt;"")*(ROW(Settings!$C:$C))))-1,1)</definedName>
    <definedName name="lead_status">OFFSET(Settings!$A$1,1,0,SUMPRODUCT(MAX((Settings!$A:$A&lt;&gt;"")*(ROW(Settings!$A:$A))))-1,1)</definedName>
    <definedName name="_xlnm.Print_Area" localSheetId="3">ContactDetails!$A$1:$L$28</definedName>
    <definedName name="_xlnm.Print_Area" localSheetId="1">ContactLog!$A$1:$F$28</definedName>
    <definedName name="_xlnm.Print_Area" localSheetId="0">CRM!$A$1:$L$19</definedName>
    <definedName name="_xlnm.Print_Area" localSheetId="2">SalesLog!$A$1:$F$32</definedName>
    <definedName name="_xlnm.Print_Titles" localSheetId="3">ContactDetails!$1:$4</definedName>
    <definedName name="_xlnm.Print_Titles" localSheetId="1">ContactLog!$1:$4</definedName>
    <definedName name="_xlnm.Print_Titles" localSheetId="0">CRM!$1:$4</definedName>
    <definedName name="_xlnm.Print_Titles" localSheetId="2">SalesLog!$1:$4</definedName>
    <definedName name="valuevx">42.314159</definedName>
    <definedName name="vertex42_copyright" hidden="1">"© 2013-2020 Vertex42 LLC"</definedName>
    <definedName name="vertex42_id" hidden="1">"CRM-template.xlsx"</definedName>
    <definedName name="vertex42_title" hidden="1">"CRM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5" i="1"/>
  <c r="B22" i="10" l="1"/>
  <c r="H2" i="8"/>
  <c r="H2" i="5"/>
  <c r="N2" i="1"/>
  <c r="N2" i="9"/>
  <c r="B20" i="10"/>
  <c r="B18" i="10"/>
  <c r="B16" i="10"/>
  <c r="B6" i="12"/>
  <c r="C2" i="10" l="1"/>
  <c r="E11" i="6" l="1"/>
  <c r="E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Vertex42</author>
  </authors>
  <commentList>
    <comment ref="G4" authorId="0" shapeId="0" xr:uid="{00000000-0006-0000-0000-000001000000}">
      <text>
        <r>
          <rPr>
            <sz val="8"/>
            <color indexed="81"/>
            <rFont val="Tahoma"/>
            <family val="2"/>
          </rPr>
          <t>Use the Settings worksheet to change how these cells are highlighted.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>Use the Settings worksheet to change how these cells are highlighted.</t>
        </r>
      </text>
    </comment>
    <comment ref="J4" authorId="0" shapeId="0" xr:uid="{00000000-0006-0000-0000-000003000000}">
      <text>
        <r>
          <rPr>
            <sz val="8"/>
            <color indexed="81"/>
            <rFont val="Tahoma"/>
            <family val="2"/>
          </rPr>
          <t>See the Settings worksheet to edit what shows up in the Drop-Down list.</t>
        </r>
      </text>
    </comment>
    <comment ref="K4" authorId="0" shapeId="0" xr:uid="{00000000-0006-0000-0000-000004000000}">
      <text>
        <r>
          <rPr>
            <sz val="8"/>
            <color indexed="81"/>
            <rFont val="Tahoma"/>
            <family val="2"/>
          </rPr>
          <t>See the Settings worksheet to edit what shows up in the Drop-Down list.</t>
        </r>
      </text>
    </comment>
    <comment ref="L4" authorId="0" shapeId="0" xr:uid="{00000000-0006-0000-0000-000005000000}">
      <text>
        <r>
          <rPr>
            <sz val="8"/>
            <color indexed="81"/>
            <rFont val="Tahoma"/>
            <family val="2"/>
          </rPr>
          <t>Use cell comments like this one to save large blocks of text in the Notes field.</t>
        </r>
      </text>
    </comment>
    <comment ref="G7" authorId="0" shapeId="0" xr:uid="{00000000-0006-0000-0000-000006000000}">
      <text>
        <r>
          <rPr>
            <sz val="9"/>
            <color indexed="81"/>
            <rFont val="Tahoma"/>
            <family val="2"/>
          </rPr>
          <t>Sample contact log using cell notes. Shortcut to add or edit a note: SHIFT+F2
12/12/2012 - Responded to customer questions.
10/14/2012 - Details of initial contact.
To hide this comment, right-click on the cell and select Hide Comment.</t>
        </r>
      </text>
    </comment>
  </commentList>
</comments>
</file>

<file path=xl/sharedStrings.xml><?xml version="1.0" encoding="utf-8"?>
<sst xmlns="http://schemas.openxmlformats.org/spreadsheetml/2006/main" count="173" uniqueCount="125">
  <si>
    <t>Notes</t>
  </si>
  <si>
    <t>[42]</t>
  </si>
  <si>
    <t>Company</t>
  </si>
  <si>
    <t>Name</t>
  </si>
  <si>
    <t>Loves chocolate</t>
  </si>
  <si>
    <t>ABC Corp</t>
  </si>
  <si>
    <t>222-656-7890</t>
  </si>
  <si>
    <t>busl@abccorp.com</t>
  </si>
  <si>
    <t>444-555-6666</t>
  </si>
  <si>
    <t>xyz@plumber.com</t>
  </si>
  <si>
    <t>Contact List Template</t>
  </si>
  <si>
    <t>Work Function</t>
  </si>
  <si>
    <t>Customer</t>
  </si>
  <si>
    <t>Insert new rows above the gray line</t>
  </si>
  <si>
    <t>Phone</t>
  </si>
  <si>
    <t>Email</t>
  </si>
  <si>
    <t>Next Action</t>
  </si>
  <si>
    <t>Purpose</t>
  </si>
  <si>
    <t>Smithers, Joe</t>
  </si>
  <si>
    <t>Anderson, Jane</t>
  </si>
  <si>
    <t>Jameson, Bill</t>
  </si>
  <si>
    <t>Contact Date</t>
  </si>
  <si>
    <t>Last Contact</t>
  </si>
  <si>
    <t>Date Formats</t>
  </si>
  <si>
    <t>Facebook</t>
  </si>
  <si>
    <t>LinkedIn</t>
  </si>
  <si>
    <t>Referral</t>
  </si>
  <si>
    <t>Website</t>
  </si>
  <si>
    <t>Newsletter</t>
  </si>
  <si>
    <t>Lead Status</t>
  </si>
  <si>
    <t>Lead Source</t>
  </si>
  <si>
    <t>Active</t>
  </si>
  <si>
    <t>Estimated Sale</t>
  </si>
  <si>
    <t>Sales Manager</t>
  </si>
  <si>
    <t>Business Dev.</t>
  </si>
  <si>
    <t>Owner</t>
  </si>
  <si>
    <t>XYZ Plumbing</t>
  </si>
  <si>
    <t>ACME</t>
  </si>
  <si>
    <t>111-234-5678</t>
  </si>
  <si>
    <t>acme@acme.com</t>
  </si>
  <si>
    <t>Next Contact</t>
  </si>
  <si>
    <t>Method</t>
  </si>
  <si>
    <t>Date of Sale</t>
  </si>
  <si>
    <t>Amount</t>
  </si>
  <si>
    <t>Item / Product / Service</t>
  </si>
  <si>
    <t>Invoice #</t>
  </si>
  <si>
    <t>Work Email</t>
  </si>
  <si>
    <t>Personal Email</t>
  </si>
  <si>
    <t>111-111-1111</t>
  </si>
  <si>
    <t>Mobile Phone</t>
  </si>
  <si>
    <t>CONTACT LOG</t>
  </si>
  <si>
    <t>Address</t>
  </si>
  <si>
    <t>City</t>
  </si>
  <si>
    <t>Zip</t>
  </si>
  <si>
    <t>ST</t>
  </si>
  <si>
    <t>CONTACT DETAILS</t>
  </si>
  <si>
    <t>SALES LOG</t>
  </si>
  <si>
    <t>CRM Template</t>
  </si>
  <si>
    <t>Days Since Last Contact (&lt;=)</t>
  </si>
  <si>
    <t>Days Until Next Action (&gt;=)</t>
  </si>
  <si>
    <t>Product ABC</t>
  </si>
  <si>
    <t>Installation</t>
  </si>
  <si>
    <t>[ Your Name ]</t>
  </si>
  <si>
    <t>This is an example of a note that wraps to a second line. For really long notes, you could use cell comments.</t>
  </si>
  <si>
    <t>1) Enter the Name, Company, Work Function, Phone and Email for your customers</t>
  </si>
  <si>
    <t>2) Enter the Lead Source to help you evaluate the effectiveness of your marketing</t>
  </si>
  <si>
    <t>3) Enter the Estimated Sale amount to help you evaluate the importance of the sale</t>
  </si>
  <si>
    <t>4) When contact is made, enter the date in the Last Contact field and enter notes using</t>
  </si>
  <si>
    <t>cell comments or the optional ContactLog worksheet</t>
  </si>
  <si>
    <t>5) Plan the next contact by listing a Next Action and updating the Next Contact date</t>
  </si>
  <si>
    <t>6) Update the Lead Status when the customer becomes more or less likely to accept your offer</t>
  </si>
  <si>
    <t>green/yellow/red depending on the values in the Settings worksheet.</t>
  </si>
  <si>
    <t>IDEAS for CUSTOMIZATION:</t>
  </si>
  <si>
    <t xml:space="preserve">- If using the optional ContactDetails worksheet, you could create VLOOKUP or INDEX(MATCH()) formulas </t>
  </si>
  <si>
    <t>that would pull the Company, Work Function, Phone and Email address from the Contact Details worksheet.</t>
  </si>
  <si>
    <t xml:space="preserve">- If using the SalesLog worksheet to record actual sales, you could add a column for displaying past sales </t>
  </si>
  <si>
    <t>for this customer, using the SUMIF() formula.</t>
  </si>
  <si>
    <t xml:space="preserve">Sales reports could be generated by creating a Pivot Table based on this sales log. </t>
  </si>
  <si>
    <t>The SUMIF formula could be used to calculate the total sales for a specific customer.</t>
  </si>
  <si>
    <t>Some of the columns in the CRM worksheet could be automatically filled by referring to this data table using VLOOKUP.</t>
  </si>
  <si>
    <t xml:space="preserve">Update the Lead Status and Lead Source lists to change </t>
  </si>
  <si>
    <t>what shows up in the drop-down lists in the CRM worksheet.</t>
  </si>
  <si>
    <t xml:space="preserve">Edit the values in the green and yellow cells to change the </t>
  </si>
  <si>
    <t xml:space="preserve">settings used to conditionally format the Last Contact </t>
  </si>
  <si>
    <t>and Next Contact columns in the CRM worksheet.</t>
  </si>
  <si>
    <t>HELP</t>
  </si>
  <si>
    <t>About This Template</t>
  </si>
  <si>
    <t>Additional Help</t>
  </si>
  <si>
    <t>The link at the top of this worksheet will take you to the web page on vertex42.com that talks about this template.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</si>
  <si>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</si>
  <si>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</si>
  <si>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</si>
  <si>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r>
      <t>A critical feature of any CRM system is to </t>
    </r>
    <r>
      <rPr>
        <b/>
        <sz val="11"/>
        <color rgb="FF000000"/>
        <rFont val="Arial"/>
        <family val="2"/>
      </rPr>
      <t>track communications</t>
    </r>
    <r>
      <rPr>
        <sz val="11"/>
        <color rgb="FF000000"/>
        <rFont val="Arial"/>
        <family val="2"/>
      </rPr>
      <t> with customers, </t>
    </r>
    <r>
      <rPr>
        <b/>
        <sz val="11"/>
        <color rgb="FF000000"/>
        <rFont val="Arial"/>
        <family val="2"/>
      </rPr>
      <t>plan follow-up</t>
    </r>
    <r>
      <rPr>
        <sz val="11"/>
        <color rgb="FF000000"/>
        <rFont val="Arial"/>
        <family val="2"/>
      </rPr>
      <t> contacts, update the </t>
    </r>
    <r>
      <rPr>
        <b/>
        <sz val="11"/>
        <color rgb="FF000000"/>
        <rFont val="Arial"/>
        <family val="2"/>
      </rPr>
      <t>lead status</t>
    </r>
    <r>
      <rPr>
        <sz val="11"/>
        <color rgb="FF000000"/>
        <rFont val="Arial"/>
        <family val="2"/>
      </rPr>
      <t>, and after gaining a customer, schedule future communication that will help you keep them as a customer. </t>
    </r>
    <r>
      <rPr>
        <b/>
        <sz val="11"/>
        <color rgb="FF000000"/>
        <rFont val="Arial"/>
        <family val="2"/>
      </rPr>
      <t>Tracking sales</t>
    </r>
    <r>
      <rPr>
        <sz val="11"/>
        <color rgb="FF000000"/>
        <rFont val="Arial"/>
        <family val="2"/>
      </rPr>
      <t> is also an important part of CRM.</t>
    </r>
  </si>
  <si>
    <t>The CRM template provides a starting point for people looking for an Excel-based CRM solution. It is designed to be easy to customize (limited only by your knowledge of Excel).</t>
  </si>
  <si>
    <r>
      <rPr>
        <b/>
        <sz val="11"/>
        <color theme="4"/>
        <rFont val="Arial"/>
        <family val="2"/>
      </rPr>
      <t>INSTRUCTIONS:</t>
    </r>
    <r>
      <rPr>
        <sz val="11"/>
        <color rgb="FF000000"/>
        <rFont val="Arial"/>
        <family val="2"/>
      </rPr>
      <t xml:space="preserve"> Below the table in each worksheet are instructions for using and customizing that specific worksheet.</t>
    </r>
  </si>
  <si>
    <t>This spreadsheet, including all worksheets and associated content is a copyrighted work under the United States and other copyright laws.</t>
  </si>
  <si>
    <t xml:space="preserve">IDEAS for CUSTOMIZATION: </t>
  </si>
  <si>
    <t>You can include important notes as cell comments in the main CRM worksheet if keeping this detailed</t>
  </si>
  <si>
    <t>log is not necessary.</t>
  </si>
  <si>
    <t>https://www.vertex42.com/ExcelTemplates/crm-template.html</t>
  </si>
  <si>
    <t>https://www.vertex42.com/licensing/EULA_privateuse.html</t>
  </si>
  <si>
    <t>License Agreement</t>
  </si>
  <si>
    <t>Do not delete this worksheet</t>
  </si>
  <si>
    <t>Related Templates and Resources</t>
  </si>
  <si>
    <r>
      <rPr>
        <b/>
        <sz val="10"/>
        <color theme="4"/>
        <rFont val="Arial"/>
        <family val="1"/>
        <scheme val="minor"/>
      </rPr>
      <t>[OPTIONAL]</t>
    </r>
    <r>
      <rPr>
        <sz val="10"/>
        <color rgb="FF000000"/>
        <rFont val="Arial"/>
        <family val="1"/>
        <scheme val="minor"/>
      </rPr>
      <t xml:space="preserve"> This worksheet is for storing more detailed contact information about your clients.</t>
    </r>
  </si>
  <si>
    <r>
      <rPr>
        <b/>
        <sz val="10"/>
        <color theme="4"/>
        <rFont val="Arial"/>
        <family val="1"/>
        <scheme val="minor"/>
      </rPr>
      <t>[OPTIONAL]</t>
    </r>
    <r>
      <rPr>
        <sz val="10"/>
        <color rgb="FF000000"/>
        <rFont val="Arial"/>
        <family val="1"/>
        <scheme val="minor"/>
      </rPr>
      <t xml:space="preserve"> This worksheet could be used to keep a history of completed sales.</t>
    </r>
  </si>
  <si>
    <r>
      <rPr>
        <b/>
        <sz val="10"/>
        <color theme="4"/>
        <rFont val="Arial"/>
        <family val="1"/>
        <scheme val="minor"/>
      </rPr>
      <t>[OPTIONAL]</t>
    </r>
    <r>
      <rPr>
        <sz val="10"/>
        <color rgb="FF000000"/>
        <rFont val="Arial"/>
        <family val="1"/>
        <scheme val="minor"/>
      </rPr>
      <t xml:space="preserve"> This worksheet provides an example of what you might use for a more detailed contact log. </t>
    </r>
  </si>
  <si>
    <r>
      <t>Note</t>
    </r>
    <r>
      <rPr>
        <sz val="10"/>
        <color rgb="FF000000"/>
        <rFont val="Arial"/>
        <family val="1"/>
        <scheme val="minor"/>
      </rPr>
      <t>: Conditional formatting is used to highlight the Last Contact and Next Contact</t>
    </r>
  </si>
  <si>
    <t>Instructions</t>
  </si>
  <si>
    <t>Social</t>
  </si>
  <si>
    <t>Contact Time</t>
  </si>
  <si>
    <t>Customers</t>
  </si>
  <si>
    <t>🔥 Hot</t>
  </si>
  <si>
    <t>♨ Warm</t>
  </si>
  <si>
    <t>❄ Cold</t>
  </si>
  <si>
    <t>👍 Won</t>
  </si>
  <si>
    <t>👎 Loss</t>
  </si>
  <si>
    <t>The Cold/WarmHot status cells use conditional formatting. If change</t>
  </si>
  <si>
    <t>these, you'll also need to update the conditional formatting rules.</t>
  </si>
  <si>
    <t>321 Someplace Dr.</t>
  </si>
  <si>
    <t>bjames@email.com</t>
  </si>
  <si>
    <t>← Insert Columns to the Left</t>
  </si>
  <si>
    <t>Planned Follow-up</t>
  </si>
  <si>
    <t>Request by Customer</t>
  </si>
  <si>
    <t>CRM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</si>
</sst>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4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8"/>
      <name val="Trebuchet MS"/>
      <family val="2"/>
    </font>
    <font>
      <sz val="8"/>
      <color theme="0" tint="-0.49998474074526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4"/>
      <name val="Arial"/>
      <family val="2"/>
    </font>
    <font>
      <sz val="9"/>
      <color indexed="81"/>
      <name val="Tahoma"/>
      <family val="2"/>
    </font>
    <font>
      <b/>
      <sz val="11"/>
      <color indexed="9"/>
      <name val="Arial"/>
      <family val="1"/>
      <scheme val="minor"/>
    </font>
    <font>
      <sz val="10"/>
      <name val="Arial"/>
      <family val="1"/>
      <scheme val="minor"/>
    </font>
    <font>
      <sz val="10"/>
      <color rgb="FF000000"/>
      <name val="Arial"/>
      <family val="1"/>
      <scheme val="minor"/>
    </font>
    <font>
      <b/>
      <sz val="10"/>
      <name val="Arial"/>
      <family val="1"/>
      <scheme val="minor"/>
    </font>
    <font>
      <b/>
      <sz val="11"/>
      <color indexed="9"/>
      <name val="Arial"/>
      <family val="2"/>
      <scheme val="maj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12"/>
      <color rgb="FF234372"/>
      <name val="Arial"/>
      <family val="2"/>
    </font>
    <font>
      <sz val="12"/>
      <color rgb="FF234372"/>
      <name val="Arial"/>
      <family val="2"/>
    </font>
    <font>
      <sz val="14"/>
      <color rgb="FF234372"/>
      <name val="Arial"/>
      <family val="2"/>
    </font>
    <font>
      <b/>
      <sz val="20"/>
      <color theme="4" tint="0.39997558519241921"/>
      <name val="Arial"/>
      <family val="1"/>
      <scheme val="minor"/>
    </font>
    <font>
      <b/>
      <sz val="12"/>
      <name val="Arial"/>
      <family val="1"/>
      <scheme val="minor"/>
    </font>
    <font>
      <sz val="10"/>
      <color indexed="9"/>
      <name val="Arial"/>
      <family val="1"/>
      <scheme val="minor"/>
    </font>
    <font>
      <sz val="8"/>
      <name val="Arial"/>
      <family val="1"/>
      <scheme val="minor"/>
    </font>
    <font>
      <i/>
      <sz val="10"/>
      <name val="Arial"/>
      <family val="1"/>
      <scheme val="minor"/>
    </font>
    <font>
      <u/>
      <sz val="10"/>
      <color indexed="12"/>
      <name val="Arial"/>
      <family val="1"/>
      <scheme val="minor"/>
    </font>
    <font>
      <b/>
      <sz val="10"/>
      <color theme="4"/>
      <name val="Arial"/>
      <family val="1"/>
      <scheme val="minor"/>
    </font>
    <font>
      <sz val="2"/>
      <color indexed="9"/>
      <name val="Arial"/>
      <family val="1"/>
      <scheme val="minor"/>
    </font>
    <font>
      <b/>
      <sz val="10"/>
      <color rgb="FF000000"/>
      <name val="Arial"/>
      <family val="1"/>
      <scheme val="minor"/>
    </font>
    <font>
      <sz val="12"/>
      <name val="Arial"/>
      <family val="1"/>
      <scheme val="minor"/>
    </font>
    <font>
      <sz val="12"/>
      <name val="Arial"/>
      <family val="2"/>
      <scheme val="minor"/>
    </font>
    <font>
      <b/>
      <sz val="20"/>
      <color theme="6" tint="-0.249977111117893"/>
      <name val="Arial"/>
      <family val="1"/>
      <scheme val="minor"/>
    </font>
    <font>
      <b/>
      <sz val="20"/>
      <color theme="9" tint="-0.249977111117893"/>
      <name val="Arial"/>
      <family val="1"/>
      <scheme val="minor"/>
    </font>
    <font>
      <b/>
      <sz val="20"/>
      <color theme="7" tint="-0.249977111117893"/>
      <name val="Arial"/>
      <family val="1"/>
      <scheme val="minor"/>
    </font>
    <font>
      <b/>
      <sz val="20"/>
      <color theme="4"/>
      <name val="Arial"/>
      <family val="1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rgb="FFDEE8F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3" fillId="0" borderId="0" xfId="2" applyFont="1" applyAlignment="1" applyProtection="1"/>
    <xf numFmtId="0" fontId="1" fillId="0" borderId="0" xfId="0" applyFont="1" applyFill="1" applyBorder="1"/>
    <xf numFmtId="0" fontId="1" fillId="0" borderId="0" xfId="0" applyFont="1"/>
    <xf numFmtId="0" fontId="3" fillId="0" borderId="0" xfId="2" applyBorder="1" applyAlignment="1" applyProtection="1">
      <alignment horizontal="left"/>
    </xf>
    <xf numFmtId="0" fontId="1" fillId="0" borderId="0" xfId="0" applyFont="1" applyBorder="1" applyAlignment="1"/>
    <xf numFmtId="0" fontId="9" fillId="0" borderId="0" xfId="0" applyNumberFormat="1" applyFont="1" applyBorder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6" fillId="6" borderId="0" xfId="0" applyFont="1" applyFill="1" applyBorder="1" applyAlignment="1">
      <alignment horizontal="center" vertical="top" wrapText="1"/>
    </xf>
    <xf numFmtId="0" fontId="17" fillId="0" borderId="0" xfId="0" applyFont="1"/>
    <xf numFmtId="0" fontId="18" fillId="7" borderId="0" xfId="0" applyFont="1" applyFill="1" applyAlignment="1">
      <alignment horizontal="left" vertical="center" indent="1" readingOrder="1"/>
    </xf>
    <xf numFmtId="0" fontId="17" fillId="7" borderId="0" xfId="0" applyFont="1" applyFill="1" applyAlignment="1">
      <alignment horizontal="left" indent="1" readingOrder="1"/>
    </xf>
    <xf numFmtId="0" fontId="18" fillId="7" borderId="0" xfId="0" applyFont="1" applyFill="1" applyAlignment="1">
      <alignment horizontal="left" indent="1" readingOrder="1"/>
    </xf>
    <xf numFmtId="0" fontId="24" fillId="10" borderId="0" xfId="0" applyFont="1" applyFill="1" applyAlignment="1">
      <alignment vertical="center"/>
    </xf>
    <xf numFmtId="0" fontId="21" fillId="9" borderId="3" xfId="0" applyFont="1" applyFill="1" applyBorder="1" applyAlignment="1">
      <alignment horizontal="left" vertical="center" indent="1"/>
    </xf>
    <xf numFmtId="0" fontId="21" fillId="9" borderId="3" xfId="0" applyFont="1" applyFill="1" applyBorder="1" applyAlignment="1">
      <alignment horizontal="left" vertical="center"/>
    </xf>
    <xf numFmtId="0" fontId="22" fillId="9" borderId="3" xfId="0" applyFont="1" applyFill="1" applyBorder="1" applyAlignment="1">
      <alignment vertical="center"/>
    </xf>
    <xf numFmtId="0" fontId="0" fillId="0" borderId="0" xfId="0"/>
    <xf numFmtId="0" fontId="1" fillId="8" borderId="0" xfId="0" applyFont="1" applyFill="1"/>
    <xf numFmtId="0" fontId="5" fillId="8" borderId="0" xfId="0" applyFont="1" applyFill="1" applyAlignment="1">
      <alignment horizontal="left" wrapText="1" indent="1"/>
    </xf>
    <xf numFmtId="0" fontId="10" fillId="8" borderId="0" xfId="0" applyFont="1" applyFill="1"/>
    <xf numFmtId="0" fontId="5" fillId="8" borderId="0" xfId="0" applyFont="1" applyFill="1"/>
    <xf numFmtId="0" fontId="3" fillId="8" borderId="0" xfId="2" applyFill="1" applyAlignment="1" applyProtection="1">
      <alignment horizontal="left" wrapText="1"/>
    </xf>
    <xf numFmtId="0" fontId="5" fillId="8" borderId="0" xfId="0" applyFont="1" applyFill="1" applyAlignment="1">
      <alignment horizontal="left" wrapText="1"/>
    </xf>
    <xf numFmtId="0" fontId="6" fillId="8" borderId="0" xfId="0" applyFont="1" applyFill="1" applyAlignment="1">
      <alignment horizontal="left" wrapText="1"/>
    </xf>
    <xf numFmtId="0" fontId="7" fillId="8" borderId="0" xfId="0" applyFont="1" applyFill="1" applyAlignment="1">
      <alignment horizontal="left" wrapText="1"/>
    </xf>
    <xf numFmtId="0" fontId="5" fillId="8" borderId="0" xfId="0" applyFont="1" applyFill="1" applyAlignment="1">
      <alignment horizontal="left"/>
    </xf>
    <xf numFmtId="0" fontId="23" fillId="8" borderId="0" xfId="0" applyFont="1" applyFill="1" applyAlignment="1">
      <alignment horizontal="left" wrapText="1"/>
    </xf>
    <xf numFmtId="0" fontId="1" fillId="0" borderId="0" xfId="0" applyFont="1"/>
    <xf numFmtId="0" fontId="25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11" fillId="0" borderId="0" xfId="2" applyFont="1" applyFill="1" applyAlignment="1" applyProtection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0" xfId="0" applyFont="1" applyBorder="1" applyAlignment="1">
      <alignment horizontal="right"/>
    </xf>
    <xf numFmtId="0" fontId="31" fillId="0" borderId="0" xfId="0" applyFont="1" applyBorder="1" applyAlignment="1">
      <alignment horizontal="right"/>
    </xf>
    <xf numFmtId="0" fontId="32" fillId="0" borderId="0" xfId="2" applyFont="1" applyAlignment="1" applyProtection="1"/>
    <xf numFmtId="0" fontId="17" fillId="0" borderId="1" xfId="0" applyFont="1" applyBorder="1" applyAlignment="1">
      <alignment horizontal="left" vertical="center" wrapText="1"/>
    </xf>
    <xf numFmtId="164" fontId="32" fillId="0" borderId="1" xfId="2" applyNumberFormat="1" applyFont="1" applyBorder="1" applyAlignment="1" applyProtection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left" vertical="center" wrapText="1"/>
    </xf>
    <xf numFmtId="0" fontId="29" fillId="0" borderId="0" xfId="0" applyFont="1"/>
    <xf numFmtId="0" fontId="33" fillId="7" borderId="0" xfId="0" applyFont="1" applyFill="1" applyAlignment="1">
      <alignment horizontal="left" indent="1" readingOrder="1"/>
    </xf>
    <xf numFmtId="0" fontId="17" fillId="7" borderId="0" xfId="0" applyFont="1" applyFill="1"/>
    <xf numFmtId="14" fontId="17" fillId="0" borderId="1" xfId="0" applyNumberFormat="1" applyFont="1" applyBorder="1" applyAlignment="1">
      <alignment horizontal="center" vertical="center" wrapText="1"/>
    </xf>
    <xf numFmtId="165" fontId="17" fillId="0" borderId="1" xfId="1" applyNumberFormat="1" applyFont="1" applyBorder="1" applyAlignment="1">
      <alignment horizontal="center" vertical="center" wrapText="1"/>
    </xf>
    <xf numFmtId="165" fontId="17" fillId="0" borderId="1" xfId="1" applyNumberFormat="1" applyFont="1" applyBorder="1" applyAlignment="1">
      <alignment horizontal="left" vertical="center" wrapText="1"/>
    </xf>
    <xf numFmtId="0" fontId="17" fillId="0" borderId="1" xfId="1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NumberFormat="1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18" fillId="7" borderId="0" xfId="0" applyFont="1" applyFill="1" applyAlignment="1">
      <alignment horizontal="left" indent="1"/>
    </xf>
    <xf numFmtId="0" fontId="17" fillId="7" borderId="0" xfId="0" applyFont="1" applyFill="1" applyAlignment="1">
      <alignment horizontal="left" indent="1"/>
    </xf>
    <xf numFmtId="0" fontId="18" fillId="7" borderId="0" xfId="0" applyFont="1" applyFill="1" applyAlignment="1">
      <alignment horizontal="left" vertical="center" indent="1"/>
    </xf>
    <xf numFmtId="0" fontId="35" fillId="7" borderId="0" xfId="0" applyFont="1" applyFill="1" applyAlignment="1">
      <alignment horizontal="left" indent="1" readingOrder="1"/>
    </xf>
    <xf numFmtId="0" fontId="33" fillId="7" borderId="0" xfId="0" applyFont="1" applyFill="1" applyAlignment="1">
      <alignment horizontal="left" vertical="center" indent="1" readingOrder="1"/>
    </xf>
    <xf numFmtId="0" fontId="24" fillId="11" borderId="0" xfId="0" applyFont="1" applyFill="1" applyAlignment="1">
      <alignment vertical="center"/>
    </xf>
    <xf numFmtId="0" fontId="25" fillId="11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20" fillId="6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0" fillId="6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7" borderId="0" xfId="0" applyFont="1" applyFill="1" applyAlignment="1">
      <alignment horizontal="left" vertical="center" readingOrder="1"/>
    </xf>
    <xf numFmtId="0" fontId="19" fillId="0" borderId="0" xfId="0" applyFont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left" vertical="center" indent="1" readingOrder="1"/>
    </xf>
    <xf numFmtId="0" fontId="34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30" fillId="0" borderId="1" xfId="0" applyFont="1" applyBorder="1" applyAlignment="1">
      <alignment vertical="center" wrapText="1"/>
    </xf>
    <xf numFmtId="0" fontId="17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165" fontId="17" fillId="0" borderId="1" xfId="1" applyNumberFormat="1" applyFont="1" applyBorder="1" applyAlignment="1">
      <alignment horizontal="center" wrapText="1"/>
    </xf>
    <xf numFmtId="14" fontId="17" fillId="0" borderId="1" xfId="0" applyNumberFormat="1" applyFont="1" applyBorder="1" applyAlignment="1">
      <alignment horizontal="center" wrapText="1"/>
    </xf>
    <xf numFmtId="164" fontId="17" fillId="0" borderId="1" xfId="0" applyNumberFormat="1" applyFont="1" applyBorder="1" applyAlignment="1">
      <alignment horizontal="left" wrapText="1"/>
    </xf>
    <xf numFmtId="164" fontId="17" fillId="0" borderId="1" xfId="0" applyNumberFormat="1" applyFont="1" applyBorder="1" applyAlignment="1">
      <alignment horizontal="center" wrapText="1"/>
    </xf>
    <xf numFmtId="0" fontId="17" fillId="0" borderId="0" xfId="0" applyFont="1" applyAlignment="1"/>
    <xf numFmtId="0" fontId="19" fillId="0" borderId="0" xfId="0" applyFont="1" applyAlignment="1"/>
    <xf numFmtId="0" fontId="17" fillId="2" borderId="1" xfId="0" applyNumberFormat="1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left" wrapText="1"/>
    </xf>
    <xf numFmtId="164" fontId="32" fillId="2" borderId="1" xfId="2" applyNumberFormat="1" applyFont="1" applyFill="1" applyBorder="1" applyAlignment="1" applyProtection="1">
      <alignment horizontal="center" wrapText="1"/>
    </xf>
    <xf numFmtId="165" fontId="32" fillId="2" borderId="1" xfId="1" applyNumberFormat="1" applyFont="1" applyFill="1" applyBorder="1" applyAlignment="1" applyProtection="1">
      <alignment horizontal="center" wrapText="1"/>
    </xf>
    <xf numFmtId="0" fontId="36" fillId="0" borderId="0" xfId="0" applyFont="1"/>
    <xf numFmtId="0" fontId="36" fillId="0" borderId="0" xfId="0" applyFont="1" applyAlignment="1"/>
    <xf numFmtId="0" fontId="36" fillId="0" borderId="0" xfId="0" applyFont="1" applyAlignment="1">
      <alignment vertical="center"/>
    </xf>
    <xf numFmtId="0" fontId="37" fillId="0" borderId="0" xfId="0" applyFont="1" applyAlignment="1">
      <alignment horizontal="left"/>
    </xf>
    <xf numFmtId="18" fontId="17" fillId="0" borderId="1" xfId="0" applyNumberFormat="1" applyFont="1" applyBorder="1" applyAlignment="1">
      <alignment horizontal="center" vertical="center" wrapText="1"/>
    </xf>
    <xf numFmtId="14" fontId="17" fillId="12" borderId="1" xfId="0" applyNumberFormat="1" applyFont="1" applyFill="1" applyBorder="1" applyAlignment="1">
      <alignment horizontal="center" vertical="center" wrapText="1"/>
    </xf>
    <xf numFmtId="18" fontId="17" fillId="12" borderId="1" xfId="0" applyNumberFormat="1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left" vertical="center" wrapText="1"/>
    </xf>
    <xf numFmtId="0" fontId="30" fillId="12" borderId="1" xfId="0" applyFont="1" applyFill="1" applyBorder="1" applyAlignment="1">
      <alignment vertical="center" wrapText="1"/>
    </xf>
    <xf numFmtId="0" fontId="30" fillId="12" borderId="1" xfId="0" applyFont="1" applyFill="1" applyBorder="1" applyAlignment="1">
      <alignment horizontal="left" vertical="center" wrapText="1"/>
    </xf>
    <xf numFmtId="0" fontId="17" fillId="14" borderId="1" xfId="0" applyFont="1" applyFill="1" applyBorder="1" applyAlignment="1">
      <alignment vertical="center"/>
    </xf>
    <xf numFmtId="0" fontId="17" fillId="13" borderId="1" xfId="0" applyFont="1" applyFill="1" applyBorder="1" applyAlignment="1">
      <alignment vertical="center"/>
    </xf>
    <xf numFmtId="0" fontId="17" fillId="15" borderId="1" xfId="0" applyFont="1" applyFill="1" applyBorder="1" applyAlignment="1">
      <alignment vertical="center"/>
    </xf>
    <xf numFmtId="0" fontId="16" fillId="16" borderId="0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left"/>
    </xf>
    <xf numFmtId="0" fontId="16" fillId="17" borderId="0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left"/>
    </xf>
    <xf numFmtId="0" fontId="16" fillId="18" borderId="0" xfId="0" applyFont="1" applyFill="1" applyBorder="1" applyAlignment="1">
      <alignment horizontal="center" vertical="top" wrapText="1"/>
    </xf>
    <xf numFmtId="0" fontId="40" fillId="0" borderId="0" xfId="0" applyFont="1" applyAlignment="1">
      <alignment horizontal="left"/>
    </xf>
    <xf numFmtId="0" fontId="17" fillId="0" borderId="1" xfId="0" applyNumberFormat="1" applyFont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3" fillId="0" borderId="1" xfId="2" applyBorder="1" applyAlignment="1" applyProtection="1">
      <alignment horizontal="left" vertical="center" wrapText="1"/>
    </xf>
    <xf numFmtId="0" fontId="17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41" fillId="0" borderId="0" xfId="0" applyFont="1" applyAlignment="1">
      <alignment horizontal="left"/>
    </xf>
    <xf numFmtId="164" fontId="3" fillId="0" borderId="1" xfId="2" applyNumberFormat="1" applyBorder="1" applyAlignment="1" applyProtection="1">
      <alignment horizontal="left" wrapText="1"/>
    </xf>
    <xf numFmtId="0" fontId="3" fillId="0" borderId="0" xfId="2" applyAlignment="1" applyProtection="1"/>
  </cellXfs>
  <cellStyles count="3">
    <cellStyle name="Currency" xfId="1" builtinId="4"/>
    <cellStyle name="Hyperlink" xfId="2" builtinId="8"/>
    <cellStyle name="Normal" xfId="0" builtinId="0" customBuiltin="1"/>
  </cellStyles>
  <dxfs count="11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rgb="FFFF9999"/>
        </patternFill>
      </fill>
    </dxf>
    <dxf>
      <fill>
        <patternFill>
          <bgColor rgb="FFFFCC99"/>
        </patternFill>
      </fill>
    </dxf>
    <dxf>
      <fill>
        <patternFill>
          <bgColor rgb="FF66CCFF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9999"/>
      <color rgb="FF66CCFF"/>
      <color rgb="FFFFCC99"/>
      <color rgb="FFFF7C80"/>
      <color rgb="FFFFCC6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390525</xdr:colOff>
      <xdr:row>0</xdr:row>
      <xdr:rowOff>57150</xdr:rowOff>
    </xdr:from>
    <xdr:to>
      <xdr:col>14</xdr:col>
      <xdr:colOff>254626</xdr:colOff>
      <xdr:row>1</xdr:row>
      <xdr:rowOff>28601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8175" y="57150"/>
          <a:ext cx="1359526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0</xdr:row>
      <xdr:rowOff>57150</xdr:rowOff>
    </xdr:from>
    <xdr:to>
      <xdr:col>8</xdr:col>
      <xdr:colOff>273676</xdr:colOff>
      <xdr:row>1</xdr:row>
      <xdr:rowOff>28601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1450" y="57150"/>
          <a:ext cx="1359526" cy="3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0</xdr:row>
      <xdr:rowOff>57150</xdr:rowOff>
    </xdr:from>
    <xdr:to>
      <xdr:col>8</xdr:col>
      <xdr:colOff>292726</xdr:colOff>
      <xdr:row>1</xdr:row>
      <xdr:rowOff>28601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58675" y="57150"/>
          <a:ext cx="1359526" cy="304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371475</xdr:colOff>
      <xdr:row>0</xdr:row>
      <xdr:rowOff>57150</xdr:rowOff>
    </xdr:from>
    <xdr:to>
      <xdr:col>14</xdr:col>
      <xdr:colOff>73651</xdr:colOff>
      <xdr:row>1</xdr:row>
      <xdr:rowOff>28601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58675" y="57150"/>
          <a:ext cx="1359526" cy="304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57150</xdr:rowOff>
    </xdr:from>
    <xdr:to>
      <xdr:col>2</xdr:col>
      <xdr:colOff>1257300</xdr:colOff>
      <xdr:row>0</xdr:row>
      <xdr:rowOff>361950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F43D44-64DB-403F-B8E5-E83197CBF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7150"/>
          <a:ext cx="1219200" cy="304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DDC9BA-4215-4BAF-A9EE-F7B089FCF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crm-template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crm-template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ExcelTemplates/crm-template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contact-list.html" TargetMode="External"/><Relationship Id="rId2" Type="http://schemas.openxmlformats.org/officeDocument/2006/relationships/hyperlink" Target="mailto:busl@abccorp.com" TargetMode="External"/><Relationship Id="rId1" Type="http://schemas.openxmlformats.org/officeDocument/2006/relationships/hyperlink" Target="mailto:bjames@email.com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vertex42.com/ExcelTemplates/crm-template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crm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O39"/>
  <sheetViews>
    <sheetView showGridLines="0" tabSelected="1" zoomScaleNormal="85" zoomScaleSheetLayoutView="85" workbookViewId="0">
      <pane ySplit="4" topLeftCell="A5" activePane="bottomLeft" state="frozen"/>
      <selection pane="bottomLeft" activeCell="J10" sqref="J10"/>
    </sheetView>
  </sheetViews>
  <sheetFormatPr defaultColWidth="9.109375" defaultRowHeight="13.2" x14ac:dyDescent="0.25"/>
  <cols>
    <col min="1" max="1" width="16" style="15" customWidth="1"/>
    <col min="2" max="2" width="12.88671875" style="15" customWidth="1"/>
    <col min="3" max="3" width="13.6640625" style="15" customWidth="1"/>
    <col min="4" max="4" width="12.6640625" style="15" customWidth="1"/>
    <col min="5" max="5" width="17.44140625" style="15" customWidth="1"/>
    <col min="6" max="6" width="12.109375" style="15" customWidth="1"/>
    <col min="7" max="7" width="12" style="15" customWidth="1"/>
    <col min="8" max="8" width="11.5546875" style="15" customWidth="1"/>
    <col min="9" max="9" width="11.88671875" style="15" customWidth="1"/>
    <col min="10" max="10" width="11.6640625" style="15" customWidth="1"/>
    <col min="11" max="11" width="12.109375" style="15" customWidth="1"/>
    <col min="12" max="12" width="24.33203125" style="15" customWidth="1"/>
    <col min="13" max="13" width="6.44140625" style="15" customWidth="1"/>
    <col min="14" max="14" width="16" style="15" customWidth="1"/>
    <col min="15" max="15" width="19.109375" style="15" customWidth="1"/>
    <col min="16" max="16384" width="9.109375" style="15"/>
  </cols>
  <sheetData>
    <row r="1" spans="1:15" ht="24.6" x14ac:dyDescent="0.4">
      <c r="A1" s="116" t="s">
        <v>124</v>
      </c>
    </row>
    <row r="2" spans="1:15" ht="15" x14ac:dyDescent="0.25">
      <c r="A2" s="95" t="s">
        <v>62</v>
      </c>
      <c r="E2" s="118"/>
      <c r="N2" s="66" t="str">
        <f ca="1">"© 2013-" &amp; YEAR(TODAY()) &amp; " Vertex42 LLC"</f>
        <v>© 2013-2022 Vertex42 LLC</v>
      </c>
    </row>
    <row r="3" spans="1:15" ht="15.6" x14ac:dyDescent="0.3">
      <c r="A3" s="39"/>
      <c r="L3" s="41"/>
      <c r="N3" s="1" t="s">
        <v>57</v>
      </c>
      <c r="O3" s="42"/>
    </row>
    <row r="4" spans="1:15" ht="27.6" x14ac:dyDescent="0.25">
      <c r="A4" s="14" t="s">
        <v>111</v>
      </c>
      <c r="B4" s="14" t="s">
        <v>2</v>
      </c>
      <c r="C4" s="14" t="s">
        <v>11</v>
      </c>
      <c r="D4" s="14" t="s">
        <v>14</v>
      </c>
      <c r="E4" s="14" t="s">
        <v>15</v>
      </c>
      <c r="F4" s="14" t="s">
        <v>32</v>
      </c>
      <c r="G4" s="14" t="s">
        <v>22</v>
      </c>
      <c r="H4" s="14" t="s">
        <v>16</v>
      </c>
      <c r="I4" s="14" t="s">
        <v>40</v>
      </c>
      <c r="J4" s="14" t="s">
        <v>29</v>
      </c>
      <c r="K4" s="14" t="s">
        <v>30</v>
      </c>
      <c r="L4" s="14" t="s">
        <v>0</v>
      </c>
      <c r="M4" s="92"/>
    </row>
    <row r="5" spans="1:15" s="86" customFormat="1" ht="15" x14ac:dyDescent="0.25">
      <c r="A5" s="80" t="s">
        <v>20</v>
      </c>
      <c r="B5" s="81" t="str">
        <f>IFERROR(VLOOKUP($A5,ContactDetails!$A$4:$L$28,2,FALSE),"-")</f>
        <v>XYZ Plumbing</v>
      </c>
      <c r="C5" s="81" t="str">
        <f>IFERROR(VLOOKUP($A5,ContactDetails!$A$4:$L$28,3,FALSE),"-")</f>
        <v>Owner</v>
      </c>
      <c r="D5" s="81" t="str">
        <f>IFERROR(VLOOKUP($A5,ContactDetails!$A$4:$L$28,4,FALSE),"-")</f>
        <v>444-555-6666</v>
      </c>
      <c r="E5" s="117" t="str">
        <f>IFERROR(HYPERLINK("mailto:"&amp;INDEX(ContactDetails!$E$4:$E$28,MATCH(A5,ContactDetails!$A$4:$A$28,0)),INDEX(ContactDetails!$E$4:$E$28,MATCH(A5,ContactDetails!$A$4:$A$28,0))),"-")</f>
        <v>xyz@plumber.com</v>
      </c>
      <c r="F5" s="82">
        <v>45000</v>
      </c>
      <c r="G5" s="83">
        <v>43956</v>
      </c>
      <c r="H5" s="84"/>
      <c r="I5" s="83">
        <v>43980</v>
      </c>
      <c r="J5" s="85" t="s">
        <v>114</v>
      </c>
      <c r="K5" s="114" t="s">
        <v>26</v>
      </c>
      <c r="L5" s="81"/>
      <c r="M5" s="93"/>
    </row>
    <row r="6" spans="1:15" s="86" customFormat="1" ht="15" x14ac:dyDescent="0.25">
      <c r="A6" s="80" t="s">
        <v>19</v>
      </c>
      <c r="B6" s="81" t="str">
        <f>IFERROR(VLOOKUP($A6,ContactDetails!$A$4:$L$28,2,FALSE),"-")</f>
        <v>ABC Corp</v>
      </c>
      <c r="C6" s="81" t="str">
        <f>IFERROR(VLOOKUP($A6,ContactDetails!$A$4:$L$28,3,FALSE),"-")</f>
        <v>Sales Manager</v>
      </c>
      <c r="D6" s="81" t="str">
        <f>IFERROR(VLOOKUP($A6,ContactDetails!$A$4:$L$28,4,FALSE),"-")</f>
        <v>222-656-7890</v>
      </c>
      <c r="E6" s="117" t="str">
        <f>IFERROR(HYPERLINK("mailto:"&amp;INDEX(ContactDetails!$E$4:$E$28,MATCH(A6,ContactDetails!$A$4:$A$28,0)),INDEX(ContactDetails!$E$4:$E$28,MATCH(A6,ContactDetails!$A$4:$A$28,0))),"-")</f>
        <v>busl@abccorp.com</v>
      </c>
      <c r="F6" s="82">
        <v>10000</v>
      </c>
      <c r="G6" s="83">
        <v>43976</v>
      </c>
      <c r="H6" s="84"/>
      <c r="I6" s="83">
        <v>43987</v>
      </c>
      <c r="J6" s="85" t="s">
        <v>113</v>
      </c>
      <c r="K6" s="114" t="s">
        <v>27</v>
      </c>
      <c r="L6" s="81"/>
      <c r="M6" s="93"/>
      <c r="N6" s="87"/>
    </row>
    <row r="7" spans="1:15" s="86" customFormat="1" ht="15" x14ac:dyDescent="0.25">
      <c r="A7" s="80" t="s">
        <v>18</v>
      </c>
      <c r="B7" s="81" t="str">
        <f>IFERROR(VLOOKUP($A7,ContactDetails!$A$4:$L$28,2,FALSE),"-")</f>
        <v>ACME</v>
      </c>
      <c r="C7" s="81" t="str">
        <f>IFERROR(VLOOKUP($A7,ContactDetails!$A$4:$L$28,3,FALSE),"-")</f>
        <v>Business Dev.</v>
      </c>
      <c r="D7" s="81" t="str">
        <f>IFERROR(VLOOKUP($A7,ContactDetails!$A$4:$L$28,4,FALSE),"-")</f>
        <v>111-234-5678</v>
      </c>
      <c r="E7" s="117" t="str">
        <f>IFERROR(HYPERLINK("mailto:"&amp;INDEX(ContactDetails!$E$4:$E$28,MATCH(A7,ContactDetails!$A$4:$A$28,0)),INDEX(ContactDetails!$E$4:$E$28,MATCH(A7,ContactDetails!$A$4:$A$28,0))),"-")</f>
        <v>acme@acme.com</v>
      </c>
      <c r="F7" s="82">
        <v>4500</v>
      </c>
      <c r="G7" s="83">
        <v>43978</v>
      </c>
      <c r="H7" s="84"/>
      <c r="I7" s="83">
        <v>43997</v>
      </c>
      <c r="J7" s="85" t="s">
        <v>112</v>
      </c>
      <c r="K7" s="114" t="s">
        <v>15</v>
      </c>
      <c r="L7" s="81" t="s">
        <v>4</v>
      </c>
      <c r="M7" s="93"/>
    </row>
    <row r="8" spans="1:15" s="86" customFormat="1" ht="15" x14ac:dyDescent="0.25">
      <c r="A8" s="80"/>
      <c r="B8" s="81" t="str">
        <f>IFERROR(VLOOKUP($A8,ContactDetails!$A$4:$L$28,2,FALSE),"-")</f>
        <v>-</v>
      </c>
      <c r="C8" s="81" t="str">
        <f>IFERROR(VLOOKUP($A8,ContactDetails!$A$4:$L$28,3,FALSE),"-")</f>
        <v>-</v>
      </c>
      <c r="D8" s="81" t="str">
        <f>IFERROR(VLOOKUP($A8,ContactDetails!$A$4:$L$28,4,FALSE),"-")</f>
        <v>-</v>
      </c>
      <c r="E8" s="117" t="str">
        <f>IFERROR(HYPERLINK("mailto:"&amp;INDEX(ContactDetails!$E$4:$E$28,MATCH(A8,ContactDetails!$A$4:$A$28,0)),INDEX(ContactDetails!$E$4:$E$28,MATCH(A8,ContactDetails!$A$4:$A$28,0))),"-")</f>
        <v>-</v>
      </c>
      <c r="F8" s="82"/>
      <c r="G8" s="83"/>
      <c r="H8" s="84"/>
      <c r="I8" s="83"/>
      <c r="J8" s="85"/>
      <c r="K8" s="114"/>
      <c r="L8" s="81"/>
      <c r="M8" s="93"/>
    </row>
    <row r="9" spans="1:15" s="86" customFormat="1" ht="15" x14ac:dyDescent="0.25">
      <c r="A9" s="80"/>
      <c r="B9" s="81" t="str">
        <f>IFERROR(VLOOKUP($A9,ContactDetails!$A$4:$L$28,2,FALSE),"-")</f>
        <v>-</v>
      </c>
      <c r="C9" s="81" t="str">
        <f>IFERROR(VLOOKUP($A9,ContactDetails!$A$4:$L$28,3,FALSE),"-")</f>
        <v>-</v>
      </c>
      <c r="D9" s="81" t="str">
        <f>IFERROR(VLOOKUP($A9,ContactDetails!$A$4:$L$28,4,FALSE),"-")</f>
        <v>-</v>
      </c>
      <c r="E9" s="117" t="str">
        <f>IFERROR(HYPERLINK("mailto:"&amp;INDEX(ContactDetails!$E$4:$E$28,MATCH(A9,ContactDetails!$A$4:$A$28,0)),INDEX(ContactDetails!$E$4:$E$28,MATCH(A9,ContactDetails!$A$4:$A$28,0))),"-")</f>
        <v>-</v>
      </c>
      <c r="F9" s="82"/>
      <c r="G9" s="83"/>
      <c r="H9" s="84"/>
      <c r="I9" s="83"/>
      <c r="J9" s="85"/>
      <c r="K9" s="114"/>
      <c r="L9" s="81"/>
      <c r="M9" s="93"/>
    </row>
    <row r="10" spans="1:15" s="86" customFormat="1" ht="15" x14ac:dyDescent="0.25">
      <c r="A10" s="80"/>
      <c r="B10" s="81" t="str">
        <f>IFERROR(VLOOKUP($A10,ContactDetails!$A$4:$L$28,2,FALSE),"-")</f>
        <v>-</v>
      </c>
      <c r="C10" s="81" t="str">
        <f>IFERROR(VLOOKUP($A10,ContactDetails!$A$4:$L$28,3,FALSE),"-")</f>
        <v>-</v>
      </c>
      <c r="D10" s="81" t="str">
        <f>IFERROR(VLOOKUP($A10,ContactDetails!$A$4:$L$28,4,FALSE),"-")</f>
        <v>-</v>
      </c>
      <c r="E10" s="117" t="str">
        <f>IFERROR(HYPERLINK("mailto:"&amp;INDEX(ContactDetails!$E$4:$E$28,MATCH(A10,ContactDetails!$A$4:$A$28,0)),INDEX(ContactDetails!$E$4:$E$28,MATCH(A10,ContactDetails!$A$4:$A$28,0))),"-")</f>
        <v>-</v>
      </c>
      <c r="F10" s="82"/>
      <c r="G10" s="83"/>
      <c r="H10" s="84"/>
      <c r="I10" s="83"/>
      <c r="J10" s="85"/>
      <c r="K10" s="114"/>
      <c r="L10" s="81"/>
      <c r="M10" s="93"/>
    </row>
    <row r="11" spans="1:15" s="86" customFormat="1" ht="15" x14ac:dyDescent="0.25">
      <c r="A11" s="80"/>
      <c r="B11" s="81" t="str">
        <f>IFERROR(VLOOKUP($A11,ContactDetails!$A$4:$L$28,2,FALSE),"-")</f>
        <v>-</v>
      </c>
      <c r="C11" s="81" t="str">
        <f>IFERROR(VLOOKUP($A11,ContactDetails!$A$4:$L$28,3,FALSE),"-")</f>
        <v>-</v>
      </c>
      <c r="D11" s="81" t="str">
        <f>IFERROR(VLOOKUP($A11,ContactDetails!$A$4:$L$28,4,FALSE),"-")</f>
        <v>-</v>
      </c>
      <c r="E11" s="117" t="str">
        <f>IFERROR(HYPERLINK("mailto:"&amp;INDEX(ContactDetails!$E$4:$E$28,MATCH(A11,ContactDetails!$A$4:$A$28,0)),INDEX(ContactDetails!$E$4:$E$28,MATCH(A11,ContactDetails!$A$4:$A$28,0))),"-")</f>
        <v>-</v>
      </c>
      <c r="F11" s="82"/>
      <c r="G11" s="83"/>
      <c r="H11" s="84"/>
      <c r="I11" s="83"/>
      <c r="J11" s="85"/>
      <c r="K11" s="114"/>
      <c r="L11" s="81"/>
      <c r="M11" s="93"/>
    </row>
    <row r="12" spans="1:15" s="86" customFormat="1" ht="15" x14ac:dyDescent="0.25">
      <c r="A12" s="80"/>
      <c r="B12" s="81" t="str">
        <f>IFERROR(VLOOKUP($A12,ContactDetails!$A$4:$L$28,2,FALSE),"-")</f>
        <v>-</v>
      </c>
      <c r="C12" s="81" t="str">
        <f>IFERROR(VLOOKUP($A12,ContactDetails!$A$4:$L$28,3,FALSE),"-")</f>
        <v>-</v>
      </c>
      <c r="D12" s="81" t="str">
        <f>IFERROR(VLOOKUP($A12,ContactDetails!$A$4:$L$28,4,FALSE),"-")</f>
        <v>-</v>
      </c>
      <c r="E12" s="117" t="str">
        <f>IFERROR(HYPERLINK("mailto:"&amp;INDEX(ContactDetails!$E$4:$E$28,MATCH(A12,ContactDetails!$A$4:$A$28,0)),INDEX(ContactDetails!$E$4:$E$28,MATCH(A12,ContactDetails!$A$4:$A$28,0))),"-")</f>
        <v>-</v>
      </c>
      <c r="F12" s="82"/>
      <c r="G12" s="83"/>
      <c r="H12" s="84"/>
      <c r="I12" s="83"/>
      <c r="J12" s="85"/>
      <c r="K12" s="114"/>
      <c r="L12" s="81"/>
      <c r="M12" s="93"/>
    </row>
    <row r="13" spans="1:15" s="86" customFormat="1" ht="15" x14ac:dyDescent="0.25">
      <c r="A13" s="80"/>
      <c r="B13" s="81" t="str">
        <f>IFERROR(VLOOKUP($A13,ContactDetails!$A$4:$L$28,2,FALSE),"-")</f>
        <v>-</v>
      </c>
      <c r="C13" s="81" t="str">
        <f>IFERROR(VLOOKUP($A13,ContactDetails!$A$4:$L$28,3,FALSE),"-")</f>
        <v>-</v>
      </c>
      <c r="D13" s="81" t="str">
        <f>IFERROR(VLOOKUP($A13,ContactDetails!$A$4:$L$28,4,FALSE),"-")</f>
        <v>-</v>
      </c>
      <c r="E13" s="117" t="str">
        <f>IFERROR(HYPERLINK("mailto:"&amp;INDEX(ContactDetails!$E$4:$E$28,MATCH(A13,ContactDetails!$A$4:$A$28,0)),INDEX(ContactDetails!$E$4:$E$28,MATCH(A13,ContactDetails!$A$4:$A$28,0))),"-")</f>
        <v>-</v>
      </c>
      <c r="F13" s="82"/>
      <c r="G13" s="83"/>
      <c r="H13" s="84"/>
      <c r="I13" s="83"/>
      <c r="J13" s="85"/>
      <c r="K13" s="114"/>
      <c r="L13" s="81"/>
      <c r="M13" s="93"/>
    </row>
    <row r="14" spans="1:15" s="86" customFormat="1" ht="15" x14ac:dyDescent="0.25">
      <c r="A14" s="80"/>
      <c r="B14" s="81" t="str">
        <f>IFERROR(VLOOKUP($A14,ContactDetails!$A$4:$L$28,2,FALSE),"-")</f>
        <v>-</v>
      </c>
      <c r="C14" s="81" t="str">
        <f>IFERROR(VLOOKUP($A14,ContactDetails!$A$4:$L$28,3,FALSE),"-")</f>
        <v>-</v>
      </c>
      <c r="D14" s="81" t="str">
        <f>IFERROR(VLOOKUP($A14,ContactDetails!$A$4:$L$28,4,FALSE),"-")</f>
        <v>-</v>
      </c>
      <c r="E14" s="117" t="str">
        <f>IFERROR(HYPERLINK("mailto:"&amp;INDEX(ContactDetails!$E$4:$E$28,MATCH(A14,ContactDetails!$A$4:$A$28,0)),INDEX(ContactDetails!$E$4:$E$28,MATCH(A14,ContactDetails!$A$4:$A$28,0))),"-")</f>
        <v>-</v>
      </c>
      <c r="F14" s="82"/>
      <c r="G14" s="83"/>
      <c r="H14" s="84"/>
      <c r="I14" s="83"/>
      <c r="J14" s="85"/>
      <c r="K14" s="114"/>
      <c r="L14" s="81"/>
      <c r="M14" s="93"/>
    </row>
    <row r="15" spans="1:15" s="86" customFormat="1" ht="15" x14ac:dyDescent="0.25">
      <c r="A15" s="80"/>
      <c r="B15" s="81" t="str">
        <f>IFERROR(VLOOKUP($A15,ContactDetails!$A$4:$L$28,2,FALSE),"-")</f>
        <v>-</v>
      </c>
      <c r="C15" s="81" t="str">
        <f>IFERROR(VLOOKUP($A15,ContactDetails!$A$4:$L$28,3,FALSE),"-")</f>
        <v>-</v>
      </c>
      <c r="D15" s="81" t="str">
        <f>IFERROR(VLOOKUP($A15,ContactDetails!$A$4:$L$28,4,FALSE),"-")</f>
        <v>-</v>
      </c>
      <c r="E15" s="117" t="str">
        <f>IFERROR(HYPERLINK("mailto:"&amp;INDEX(ContactDetails!$E$4:$E$28,MATCH(A15,ContactDetails!$A$4:$A$28,0)),INDEX(ContactDetails!$E$4:$E$28,MATCH(A15,ContactDetails!$A$4:$A$28,0))),"-")</f>
        <v>-</v>
      </c>
      <c r="F15" s="82"/>
      <c r="G15" s="83"/>
      <c r="H15" s="84"/>
      <c r="I15" s="83"/>
      <c r="J15" s="85"/>
      <c r="K15" s="114"/>
      <c r="L15" s="81"/>
      <c r="M15" s="93"/>
    </row>
    <row r="16" spans="1:15" s="86" customFormat="1" ht="15" x14ac:dyDescent="0.25">
      <c r="A16" s="80"/>
      <c r="B16" s="81" t="str">
        <f>IFERROR(VLOOKUP($A16,ContactDetails!$A$4:$L$28,2,FALSE),"-")</f>
        <v>-</v>
      </c>
      <c r="C16" s="81" t="str">
        <f>IFERROR(VLOOKUP($A16,ContactDetails!$A$4:$L$28,3,FALSE),"-")</f>
        <v>-</v>
      </c>
      <c r="D16" s="81" t="str">
        <f>IFERROR(VLOOKUP($A16,ContactDetails!$A$4:$L$28,4,FALSE),"-")</f>
        <v>-</v>
      </c>
      <c r="E16" s="117" t="str">
        <f>IFERROR(HYPERLINK("mailto:"&amp;INDEX(ContactDetails!$E$4:$E$28,MATCH(A16,ContactDetails!$A$4:$A$28,0)),INDEX(ContactDetails!$E$4:$E$28,MATCH(A16,ContactDetails!$A$4:$A$28,0))),"-")</f>
        <v>-</v>
      </c>
      <c r="F16" s="82"/>
      <c r="G16" s="83"/>
      <c r="H16" s="84"/>
      <c r="I16" s="83"/>
      <c r="J16" s="85"/>
      <c r="K16" s="114"/>
      <c r="L16" s="81"/>
      <c r="M16" s="93"/>
    </row>
    <row r="17" spans="1:13" s="86" customFormat="1" ht="15" x14ac:dyDescent="0.25">
      <c r="A17" s="80"/>
      <c r="B17" s="81" t="str">
        <f>IFERROR(VLOOKUP($A17,ContactDetails!$A$4:$L$28,2,FALSE),"-")</f>
        <v>-</v>
      </c>
      <c r="C17" s="81" t="str">
        <f>IFERROR(VLOOKUP($A17,ContactDetails!$A$4:$L$28,3,FALSE),"-")</f>
        <v>-</v>
      </c>
      <c r="D17" s="81" t="str">
        <f>IFERROR(VLOOKUP($A17,ContactDetails!$A$4:$L$28,4,FALSE),"-")</f>
        <v>-</v>
      </c>
      <c r="E17" s="117" t="str">
        <f>IFERROR(HYPERLINK("mailto:"&amp;INDEX(ContactDetails!$E$4:$E$28,MATCH(A17,ContactDetails!$A$4:$A$28,0)),INDEX(ContactDetails!$E$4:$E$28,MATCH(A17,ContactDetails!$A$4:$A$28,0))),"-")</f>
        <v>-</v>
      </c>
      <c r="F17" s="82"/>
      <c r="G17" s="83"/>
      <c r="H17" s="84"/>
      <c r="I17" s="83"/>
      <c r="J17" s="85"/>
      <c r="K17" s="114"/>
      <c r="L17" s="81"/>
      <c r="M17" s="93"/>
    </row>
    <row r="18" spans="1:13" s="86" customFormat="1" ht="15" x14ac:dyDescent="0.25">
      <c r="A18" s="80"/>
      <c r="B18" s="81" t="str">
        <f>IFERROR(VLOOKUP($A18,ContactDetails!$A$4:$L$28,2,FALSE),"-")</f>
        <v>-</v>
      </c>
      <c r="C18" s="81" t="str">
        <f>IFERROR(VLOOKUP($A18,ContactDetails!$A$4:$L$28,3,FALSE),"-")</f>
        <v>-</v>
      </c>
      <c r="D18" s="81" t="str">
        <f>IFERROR(VLOOKUP($A18,ContactDetails!$A$4:$L$28,4,FALSE),"-")</f>
        <v>-</v>
      </c>
      <c r="E18" s="117" t="str">
        <f>IFERROR(HYPERLINK("mailto:"&amp;INDEX(ContactDetails!$E$4:$E$28,MATCH(A18,ContactDetails!$A$4:$A$28,0)),INDEX(ContactDetails!$E$4:$E$28,MATCH(A18,ContactDetails!$A$4:$A$28,0))),"-")</f>
        <v>-</v>
      </c>
      <c r="F18" s="82"/>
      <c r="G18" s="83"/>
      <c r="H18" s="84"/>
      <c r="I18" s="83"/>
      <c r="J18" s="85"/>
      <c r="K18" s="114"/>
      <c r="L18" s="81"/>
      <c r="M18" s="93"/>
    </row>
    <row r="19" spans="1:13" s="86" customFormat="1" ht="15" x14ac:dyDescent="0.25">
      <c r="A19" s="88"/>
      <c r="B19" s="89"/>
      <c r="C19" s="89"/>
      <c r="D19" s="89"/>
      <c r="E19" s="90"/>
      <c r="F19" s="91"/>
      <c r="G19" s="90"/>
      <c r="H19" s="90"/>
      <c r="I19" s="90"/>
      <c r="J19" s="90"/>
      <c r="K19" s="115"/>
      <c r="L19" s="89"/>
      <c r="M19" s="93"/>
    </row>
    <row r="20" spans="1:13" x14ac:dyDescent="0.25">
      <c r="A20" s="15" t="s">
        <v>13</v>
      </c>
      <c r="L20" s="47" t="s">
        <v>1</v>
      </c>
    </row>
    <row r="22" spans="1:13" ht="15.6" x14ac:dyDescent="0.25">
      <c r="B22" s="64" t="s">
        <v>108</v>
      </c>
      <c r="C22" s="65"/>
      <c r="D22" s="65"/>
      <c r="E22" s="65"/>
      <c r="F22" s="65"/>
      <c r="G22" s="65"/>
      <c r="H22" s="65"/>
      <c r="I22" s="65"/>
      <c r="J22" s="65"/>
    </row>
    <row r="23" spans="1:13" x14ac:dyDescent="0.25">
      <c r="B23" s="16" t="s">
        <v>64</v>
      </c>
      <c r="C23" s="17"/>
      <c r="D23" s="17"/>
      <c r="E23" s="17"/>
      <c r="F23" s="17"/>
      <c r="G23" s="17"/>
      <c r="H23" s="17"/>
      <c r="I23" s="17"/>
      <c r="J23" s="17"/>
    </row>
    <row r="24" spans="1:13" x14ac:dyDescent="0.25">
      <c r="B24" s="16" t="s">
        <v>65</v>
      </c>
      <c r="C24" s="17"/>
      <c r="D24" s="17"/>
      <c r="E24" s="17"/>
      <c r="F24" s="17"/>
      <c r="G24" s="17"/>
      <c r="H24" s="17"/>
      <c r="I24" s="17"/>
      <c r="J24" s="17"/>
    </row>
    <row r="25" spans="1:13" x14ac:dyDescent="0.25">
      <c r="B25" s="16" t="s">
        <v>66</v>
      </c>
      <c r="C25" s="17"/>
      <c r="D25" s="17"/>
      <c r="E25" s="17"/>
      <c r="F25" s="17"/>
      <c r="G25" s="17"/>
      <c r="H25" s="17"/>
      <c r="I25" s="17"/>
      <c r="J25" s="17"/>
    </row>
    <row r="26" spans="1:13" x14ac:dyDescent="0.25">
      <c r="B26" s="18" t="s">
        <v>67</v>
      </c>
      <c r="C26" s="17"/>
      <c r="D26" s="17"/>
      <c r="E26" s="17"/>
      <c r="F26" s="17"/>
      <c r="G26" s="17"/>
      <c r="H26" s="17"/>
      <c r="I26" s="17"/>
      <c r="J26" s="17"/>
    </row>
    <row r="27" spans="1:13" x14ac:dyDescent="0.25">
      <c r="B27" s="16" t="s">
        <v>68</v>
      </c>
      <c r="C27" s="17"/>
      <c r="D27" s="17"/>
      <c r="E27" s="17"/>
      <c r="F27" s="17"/>
      <c r="G27" s="17"/>
      <c r="H27" s="17"/>
      <c r="I27" s="17"/>
      <c r="J27" s="17"/>
    </row>
    <row r="28" spans="1:13" x14ac:dyDescent="0.25">
      <c r="B28" s="16" t="s">
        <v>69</v>
      </c>
      <c r="C28" s="17"/>
      <c r="D28" s="17"/>
      <c r="E28" s="17"/>
      <c r="F28" s="17"/>
      <c r="G28" s="17"/>
      <c r="H28" s="17"/>
      <c r="I28" s="17"/>
      <c r="J28" s="17"/>
    </row>
    <row r="29" spans="1:13" x14ac:dyDescent="0.25">
      <c r="B29" s="16" t="s">
        <v>70</v>
      </c>
      <c r="C29" s="17"/>
      <c r="D29" s="17"/>
      <c r="E29" s="17"/>
      <c r="F29" s="17"/>
      <c r="G29" s="17"/>
      <c r="H29" s="17"/>
      <c r="I29" s="17"/>
      <c r="J29" s="17"/>
    </row>
    <row r="30" spans="1:13" x14ac:dyDescent="0.25">
      <c r="B30" s="17"/>
      <c r="C30" s="17"/>
      <c r="D30" s="17"/>
      <c r="E30" s="17"/>
      <c r="F30" s="17"/>
      <c r="G30" s="17"/>
      <c r="H30" s="17"/>
      <c r="I30" s="17"/>
      <c r="J30" s="17"/>
    </row>
    <row r="31" spans="1:13" x14ac:dyDescent="0.25">
      <c r="B31" s="62" t="s">
        <v>107</v>
      </c>
      <c r="C31" s="17"/>
      <c r="D31" s="17"/>
      <c r="E31" s="17"/>
      <c r="F31" s="17"/>
      <c r="G31" s="17"/>
      <c r="H31" s="17"/>
      <c r="I31" s="17"/>
      <c r="J31" s="17"/>
    </row>
    <row r="32" spans="1:13" x14ac:dyDescent="0.25">
      <c r="B32" s="18" t="s">
        <v>71</v>
      </c>
      <c r="C32" s="17"/>
      <c r="D32" s="17"/>
      <c r="E32" s="17"/>
      <c r="F32" s="17"/>
      <c r="G32" s="17"/>
      <c r="H32" s="17"/>
      <c r="I32" s="17"/>
      <c r="J32" s="17"/>
    </row>
    <row r="33" spans="2:10" x14ac:dyDescent="0.25">
      <c r="B33" s="17"/>
      <c r="C33" s="17"/>
      <c r="D33" s="17"/>
      <c r="E33" s="17"/>
      <c r="F33" s="17"/>
      <c r="G33" s="17"/>
      <c r="H33" s="17"/>
      <c r="I33" s="17"/>
      <c r="J33" s="17"/>
    </row>
    <row r="34" spans="2:10" x14ac:dyDescent="0.25">
      <c r="B34" s="63" t="s">
        <v>72</v>
      </c>
      <c r="C34" s="17"/>
      <c r="D34" s="17"/>
      <c r="E34" s="17"/>
      <c r="F34" s="17"/>
      <c r="G34" s="17"/>
      <c r="H34" s="17"/>
      <c r="I34" s="17"/>
      <c r="J34" s="17"/>
    </row>
    <row r="35" spans="2:10" x14ac:dyDescent="0.25">
      <c r="B35" s="18" t="s">
        <v>73</v>
      </c>
      <c r="C35" s="17"/>
      <c r="D35" s="17"/>
      <c r="E35" s="17"/>
      <c r="F35" s="17"/>
      <c r="G35" s="17"/>
      <c r="H35" s="17"/>
      <c r="I35" s="17"/>
      <c r="J35" s="17"/>
    </row>
    <row r="36" spans="2:10" x14ac:dyDescent="0.25">
      <c r="B36" s="16" t="s">
        <v>74</v>
      </c>
      <c r="C36" s="17"/>
      <c r="D36" s="17"/>
      <c r="E36" s="17"/>
      <c r="F36" s="17"/>
      <c r="G36" s="17"/>
      <c r="H36" s="17"/>
      <c r="I36" s="17"/>
      <c r="J36" s="17"/>
    </row>
    <row r="37" spans="2:10" x14ac:dyDescent="0.25">
      <c r="B37" s="18" t="s">
        <v>75</v>
      </c>
      <c r="C37" s="17"/>
      <c r="D37" s="17"/>
      <c r="E37" s="17"/>
      <c r="F37" s="17"/>
      <c r="G37" s="17"/>
      <c r="H37" s="17"/>
      <c r="I37" s="17"/>
      <c r="J37" s="17"/>
    </row>
    <row r="38" spans="2:10" x14ac:dyDescent="0.25">
      <c r="B38" s="16" t="s">
        <v>76</v>
      </c>
      <c r="C38" s="17"/>
      <c r="D38" s="17"/>
      <c r="E38" s="17"/>
      <c r="F38" s="17"/>
      <c r="G38" s="17"/>
      <c r="H38" s="17"/>
      <c r="I38" s="17"/>
      <c r="J38" s="17"/>
    </row>
    <row r="39" spans="2:10" x14ac:dyDescent="0.25">
      <c r="B39" s="17"/>
      <c r="C39" s="17"/>
      <c r="D39" s="17"/>
      <c r="E39" s="17"/>
      <c r="F39" s="17"/>
      <c r="G39" s="17"/>
      <c r="H39" s="17"/>
      <c r="I39" s="17"/>
      <c r="J39" s="17"/>
    </row>
  </sheetData>
  <autoFilter ref="A4:L20" xr:uid="{00000000-0009-0000-0000-000000000000}"/>
  <phoneticPr fontId="2" type="noConversion"/>
  <conditionalFormatting sqref="I5:I18">
    <cfRule type="expression" dxfId="10" priority="4" stopIfTrue="1">
      <formula>(I5-TODAY())&gt;=days_until_next_1</formula>
    </cfRule>
    <cfRule type="expression" dxfId="9" priority="5" stopIfTrue="1">
      <formula>(I5-TODAY())&gt;=days_until_next_2</formula>
    </cfRule>
    <cfRule type="expression" dxfId="8" priority="6" stopIfTrue="1">
      <formula>NOT(ISBLANK(I5))</formula>
    </cfRule>
  </conditionalFormatting>
  <conditionalFormatting sqref="G5:G18">
    <cfRule type="expression" dxfId="7" priority="7" stopIfTrue="1">
      <formula>AND(NOT(ISBLANK(G5)),(TODAY()-G5)&lt;=days_since_last_1)</formula>
    </cfRule>
    <cfRule type="expression" dxfId="6" priority="8" stopIfTrue="1">
      <formula>(TODAY()-G5)&lt;=days_since_last_2</formula>
    </cfRule>
    <cfRule type="expression" dxfId="5" priority="9" stopIfTrue="1">
      <formula>NOT(ISBLANK(G5))</formula>
    </cfRule>
  </conditionalFormatting>
  <dataValidations count="3">
    <dataValidation type="list" allowBlank="1" showInputMessage="1" showErrorMessage="1" sqref="K5:K19" xr:uid="{00000000-0002-0000-0000-000000000000}">
      <formula1>lead_source</formula1>
    </dataValidation>
    <dataValidation type="list" allowBlank="1" showInputMessage="1" showErrorMessage="1" sqref="J5:J19" xr:uid="{00000000-0002-0000-0000-000001000000}">
      <formula1>lead_status</formula1>
    </dataValidation>
    <dataValidation allowBlank="1" promptTitle="Choose Column Headings" prompt="When this cell is selected, a 2nd down arrow should appear to the right.  Click on this arrow to customize the heading or simply type in your own heading." sqref="A4:L4" xr:uid="{00000000-0002-0000-0000-000002000000}"/>
  </dataValidations>
  <hyperlinks>
    <hyperlink ref="N3" r:id="rId1" display="https://www.vertex42.com/ExcelTemplates/crm-template.html" xr:uid="{00000000-0004-0000-0000-000003000000}"/>
  </hyperlinks>
  <printOptions horizontalCentered="1"/>
  <pageMargins left="0.5" right="0.5" top="0.5" bottom="0.5" header="0.25" footer="0.25"/>
  <pageSetup scale="78" fitToHeight="0" orientation="landscape" r:id="rId2"/>
  <headerFooter scaleWithDoc="0">
    <oddHeader>&amp;R&amp;8Page &amp;P of &amp;N</oddHeader>
    <oddFooter>&amp;R&amp;8Page &amp;P of &amp;N</oddFooter>
  </headerFooter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941F4C7F-734D-4C97-BC89-0EFBA66B8627}">
            <xm:f>Settings!$A$6</xm:f>
            <x14:dxf>
              <fill>
                <patternFill>
                  <bgColor rgb="FF66CCFF"/>
                </patternFill>
              </fill>
            </x14:dxf>
          </x14:cfRule>
          <x14:cfRule type="cellIs" priority="2" operator="equal" id="{FAD5C94B-F56F-4990-BB96-EF6DC01DF6FA}">
            <xm:f>Settings!$A$7</xm:f>
            <x14:dxf>
              <fill>
                <patternFill>
                  <bgColor rgb="FFFFCC99"/>
                </patternFill>
              </fill>
            </x14:dxf>
          </x14:cfRule>
          <x14:cfRule type="cellIs" priority="1" operator="equal" id="{D4776E47-2F1D-4DDF-923A-D432E7A907A3}">
            <xm:f>Settings!$A$8</xm:f>
            <x14:dxf>
              <fill>
                <patternFill>
                  <bgColor rgb="FFFF9999"/>
                </patternFill>
              </fill>
            </x14:dxf>
          </x14:cfRule>
          <xm:sqref>J5:J19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A04EB946-7BF2-4B45-B44C-99DCE960AF1E}">
          <x14:formula1>
            <xm:f>ContactDetails!$A$4:$A$28</xm:f>
          </x14:formula1>
          <xm:sqref>A5:A19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H35"/>
  <sheetViews>
    <sheetView showGridLines="0" zoomScaleNormal="100" zoomScaleSheetLayoutView="85" workbookViewId="0">
      <pane ySplit="4" topLeftCell="A5" activePane="bottomLeft" state="frozen"/>
      <selection pane="bottomLeft" activeCell="A5" sqref="A5"/>
    </sheetView>
  </sheetViews>
  <sheetFormatPr defaultColWidth="9.109375" defaultRowHeight="13.2" x14ac:dyDescent="0.25"/>
  <cols>
    <col min="1" max="2" width="12" style="15" customWidth="1"/>
    <col min="3" max="3" width="15.33203125" style="15" customWidth="1"/>
    <col min="4" max="4" width="17.33203125" style="15" customWidth="1"/>
    <col min="5" max="5" width="12.6640625" style="15" customWidth="1"/>
    <col min="6" max="6" width="43.44140625" style="15" customWidth="1"/>
    <col min="7" max="7" width="6.109375" style="15" customWidth="1"/>
    <col min="8" max="8" width="16" style="15" customWidth="1"/>
    <col min="9" max="16384" width="9.109375" style="15"/>
  </cols>
  <sheetData>
    <row r="1" spans="1:8" ht="24.6" x14ac:dyDescent="0.4">
      <c r="A1" s="110" t="s">
        <v>50</v>
      </c>
      <c r="B1" s="38"/>
    </row>
    <row r="2" spans="1:8" ht="15" x14ac:dyDescent="0.25">
      <c r="A2" s="95" t="s">
        <v>62</v>
      </c>
      <c r="B2" s="95"/>
      <c r="H2" s="66" t="str">
        <f ca="1">"© 2013-" &amp; YEAR(TODAY()) &amp; " Vertex42 LLC"</f>
        <v>© 2013-2022 Vertex42 LLC</v>
      </c>
    </row>
    <row r="3" spans="1:8" ht="15.6" x14ac:dyDescent="0.3">
      <c r="A3" s="39"/>
      <c r="B3" s="39"/>
      <c r="F3" s="41"/>
      <c r="H3" s="1" t="s">
        <v>57</v>
      </c>
    </row>
    <row r="4" spans="1:8" ht="27.6" x14ac:dyDescent="0.25">
      <c r="A4" s="109" t="s">
        <v>21</v>
      </c>
      <c r="B4" s="109" t="s">
        <v>110</v>
      </c>
      <c r="C4" s="109" t="s">
        <v>12</v>
      </c>
      <c r="D4" s="109" t="s">
        <v>17</v>
      </c>
      <c r="E4" s="109" t="s">
        <v>41</v>
      </c>
      <c r="F4" s="109" t="s">
        <v>0</v>
      </c>
      <c r="G4" s="92"/>
    </row>
    <row r="5" spans="1:8" s="68" customFormat="1" ht="20.399999999999999" x14ac:dyDescent="0.25">
      <c r="A5" s="50">
        <v>43969</v>
      </c>
      <c r="B5" s="96">
        <v>0.4375</v>
      </c>
      <c r="C5" s="43" t="s">
        <v>18</v>
      </c>
      <c r="D5" s="79" t="s">
        <v>122</v>
      </c>
      <c r="E5" s="43" t="s">
        <v>14</v>
      </c>
      <c r="F5" s="54" t="s">
        <v>63</v>
      </c>
      <c r="G5" s="94"/>
    </row>
    <row r="6" spans="1:8" s="68" customFormat="1" ht="15" x14ac:dyDescent="0.25">
      <c r="A6" s="50">
        <v>43969</v>
      </c>
      <c r="B6" s="96">
        <v>0.46875</v>
      </c>
      <c r="C6" s="43" t="s">
        <v>19</v>
      </c>
      <c r="D6" s="79" t="s">
        <v>123</v>
      </c>
      <c r="E6" s="43" t="s">
        <v>15</v>
      </c>
      <c r="F6" s="54"/>
      <c r="G6" s="94"/>
    </row>
    <row r="7" spans="1:8" s="68" customFormat="1" ht="15" x14ac:dyDescent="0.25">
      <c r="A7" s="50"/>
      <c r="B7" s="96"/>
      <c r="C7" s="43"/>
      <c r="D7" s="79"/>
      <c r="E7" s="43"/>
      <c r="F7" s="54"/>
      <c r="G7" s="94"/>
    </row>
    <row r="8" spans="1:8" s="68" customFormat="1" ht="15" x14ac:dyDescent="0.25">
      <c r="A8" s="50"/>
      <c r="B8" s="96"/>
      <c r="C8" s="43"/>
      <c r="D8" s="79"/>
      <c r="E8" s="43"/>
      <c r="F8" s="54"/>
      <c r="G8" s="94"/>
    </row>
    <row r="9" spans="1:8" s="68" customFormat="1" ht="15" x14ac:dyDescent="0.25">
      <c r="A9" s="50"/>
      <c r="B9" s="96"/>
      <c r="C9" s="43"/>
      <c r="D9" s="79"/>
      <c r="E9" s="43"/>
      <c r="F9" s="54"/>
      <c r="G9" s="94"/>
    </row>
    <row r="10" spans="1:8" s="68" customFormat="1" ht="15" x14ac:dyDescent="0.25">
      <c r="A10" s="50"/>
      <c r="B10" s="96"/>
      <c r="C10" s="43"/>
      <c r="D10" s="79"/>
      <c r="E10" s="43"/>
      <c r="F10" s="54"/>
      <c r="G10" s="94"/>
    </row>
    <row r="11" spans="1:8" s="68" customFormat="1" ht="15" x14ac:dyDescent="0.25">
      <c r="A11" s="50"/>
      <c r="B11" s="96"/>
      <c r="C11" s="43"/>
      <c r="D11" s="79"/>
      <c r="E11" s="43"/>
      <c r="F11" s="54"/>
      <c r="G11" s="94"/>
    </row>
    <row r="12" spans="1:8" s="68" customFormat="1" ht="15" x14ac:dyDescent="0.25">
      <c r="A12" s="50"/>
      <c r="B12" s="96"/>
      <c r="C12" s="43"/>
      <c r="D12" s="79"/>
      <c r="E12" s="43"/>
      <c r="F12" s="54"/>
      <c r="G12" s="94"/>
    </row>
    <row r="13" spans="1:8" s="68" customFormat="1" ht="15" x14ac:dyDescent="0.25">
      <c r="A13" s="50"/>
      <c r="B13" s="96"/>
      <c r="C13" s="43"/>
      <c r="D13" s="79"/>
      <c r="E13" s="43"/>
      <c r="F13" s="54"/>
      <c r="G13" s="94"/>
    </row>
    <row r="14" spans="1:8" s="68" customFormat="1" ht="15" x14ac:dyDescent="0.25">
      <c r="A14" s="50"/>
      <c r="B14" s="96"/>
      <c r="C14" s="43"/>
      <c r="D14" s="79"/>
      <c r="E14" s="43"/>
      <c r="F14" s="54"/>
      <c r="G14" s="94"/>
    </row>
    <row r="15" spans="1:8" s="68" customFormat="1" ht="15" x14ac:dyDescent="0.25">
      <c r="A15" s="50"/>
      <c r="B15" s="96"/>
      <c r="C15" s="43"/>
      <c r="D15" s="79"/>
      <c r="E15" s="43"/>
      <c r="F15" s="54"/>
      <c r="G15" s="94"/>
    </row>
    <row r="16" spans="1:8" s="68" customFormat="1" ht="15" x14ac:dyDescent="0.25">
      <c r="A16" s="50"/>
      <c r="B16" s="96"/>
      <c r="C16" s="43"/>
      <c r="D16" s="79"/>
      <c r="E16" s="43"/>
      <c r="F16" s="54"/>
      <c r="G16" s="94"/>
    </row>
    <row r="17" spans="1:7" s="68" customFormat="1" ht="15" x14ac:dyDescent="0.25">
      <c r="A17" s="50"/>
      <c r="B17" s="96"/>
      <c r="C17" s="43"/>
      <c r="D17" s="79"/>
      <c r="E17" s="43"/>
      <c r="F17" s="54"/>
      <c r="G17" s="94"/>
    </row>
    <row r="18" spans="1:7" s="68" customFormat="1" ht="15" x14ac:dyDescent="0.25">
      <c r="A18" s="50"/>
      <c r="B18" s="96"/>
      <c r="C18" s="43"/>
      <c r="D18" s="79"/>
      <c r="E18" s="43"/>
      <c r="F18" s="54"/>
      <c r="G18" s="94"/>
    </row>
    <row r="19" spans="1:7" s="68" customFormat="1" ht="15" x14ac:dyDescent="0.25">
      <c r="A19" s="50"/>
      <c r="B19" s="96"/>
      <c r="C19" s="43"/>
      <c r="D19" s="79"/>
      <c r="E19" s="43"/>
      <c r="F19" s="54"/>
      <c r="G19" s="94"/>
    </row>
    <row r="20" spans="1:7" s="68" customFormat="1" ht="15" x14ac:dyDescent="0.25">
      <c r="A20" s="50"/>
      <c r="B20" s="96"/>
      <c r="C20" s="43"/>
      <c r="D20" s="79"/>
      <c r="E20" s="43"/>
      <c r="F20" s="54"/>
      <c r="G20" s="94"/>
    </row>
    <row r="21" spans="1:7" s="68" customFormat="1" ht="15" x14ac:dyDescent="0.25">
      <c r="A21" s="50"/>
      <c r="B21" s="96"/>
      <c r="C21" s="43"/>
      <c r="D21" s="79"/>
      <c r="E21" s="43"/>
      <c r="F21" s="54"/>
      <c r="G21" s="94"/>
    </row>
    <row r="22" spans="1:7" s="68" customFormat="1" ht="15" x14ac:dyDescent="0.25">
      <c r="A22" s="50"/>
      <c r="B22" s="96"/>
      <c r="C22" s="43"/>
      <c r="D22" s="79"/>
      <c r="E22" s="43"/>
      <c r="F22" s="54"/>
      <c r="G22" s="94"/>
    </row>
    <row r="23" spans="1:7" s="68" customFormat="1" ht="15" x14ac:dyDescent="0.25">
      <c r="A23" s="50"/>
      <c r="B23" s="96"/>
      <c r="C23" s="43"/>
      <c r="D23" s="79"/>
      <c r="E23" s="43"/>
      <c r="F23" s="54"/>
      <c r="G23" s="94"/>
    </row>
    <row r="24" spans="1:7" s="68" customFormat="1" ht="15" x14ac:dyDescent="0.25">
      <c r="A24" s="50"/>
      <c r="B24" s="96"/>
      <c r="C24" s="43"/>
      <c r="D24" s="79"/>
      <c r="E24" s="43"/>
      <c r="F24" s="54"/>
      <c r="G24" s="94"/>
    </row>
    <row r="25" spans="1:7" s="68" customFormat="1" ht="15" x14ac:dyDescent="0.25">
      <c r="A25" s="50"/>
      <c r="B25" s="96"/>
      <c r="C25" s="43"/>
      <c r="D25" s="79"/>
      <c r="E25" s="43"/>
      <c r="F25" s="54"/>
      <c r="G25" s="94"/>
    </row>
    <row r="26" spans="1:7" s="68" customFormat="1" ht="15" x14ac:dyDescent="0.25">
      <c r="A26" s="50"/>
      <c r="B26" s="96"/>
      <c r="C26" s="43"/>
      <c r="D26" s="79"/>
      <c r="E26" s="43"/>
      <c r="F26" s="54"/>
      <c r="G26" s="94"/>
    </row>
    <row r="27" spans="1:7" s="68" customFormat="1" ht="15" x14ac:dyDescent="0.25">
      <c r="A27" s="50"/>
      <c r="B27" s="96"/>
      <c r="C27" s="43"/>
      <c r="D27" s="79"/>
      <c r="E27" s="43"/>
      <c r="F27" s="54"/>
      <c r="G27" s="94"/>
    </row>
    <row r="28" spans="1:7" s="68" customFormat="1" ht="15" x14ac:dyDescent="0.25">
      <c r="A28" s="97"/>
      <c r="B28" s="98"/>
      <c r="C28" s="99"/>
      <c r="D28" s="100"/>
      <c r="E28" s="99"/>
      <c r="F28" s="101"/>
      <c r="G28" s="94"/>
    </row>
    <row r="29" spans="1:7" s="68" customFormat="1" x14ac:dyDescent="0.25">
      <c r="A29" s="68" t="s">
        <v>13</v>
      </c>
      <c r="F29" s="78" t="s">
        <v>1</v>
      </c>
    </row>
    <row r="31" spans="1:7" ht="15.6" x14ac:dyDescent="0.25">
      <c r="C31" s="64" t="s">
        <v>108</v>
      </c>
      <c r="D31" s="65"/>
      <c r="E31" s="65"/>
      <c r="F31" s="65"/>
    </row>
    <row r="32" spans="1:7" x14ac:dyDescent="0.25">
      <c r="C32" s="59" t="s">
        <v>106</v>
      </c>
      <c r="D32" s="60"/>
      <c r="E32" s="60"/>
      <c r="F32" s="60"/>
    </row>
    <row r="33" spans="3:6" x14ac:dyDescent="0.25">
      <c r="C33" s="61" t="s">
        <v>97</v>
      </c>
      <c r="D33" s="60"/>
      <c r="E33" s="60"/>
      <c r="F33" s="60"/>
    </row>
    <row r="34" spans="3:6" x14ac:dyDescent="0.25">
      <c r="C34" s="60" t="s">
        <v>98</v>
      </c>
      <c r="D34" s="60"/>
      <c r="E34" s="60"/>
      <c r="F34" s="60"/>
    </row>
    <row r="35" spans="3:6" x14ac:dyDescent="0.25">
      <c r="C35" s="60"/>
      <c r="D35" s="60"/>
      <c r="E35" s="60"/>
      <c r="F35" s="60"/>
    </row>
  </sheetData>
  <autoFilter ref="A4:F29" xr:uid="{00000000-0009-0000-0000-000001000000}"/>
  <phoneticPr fontId="2" type="noConversion"/>
  <conditionalFormatting sqref="C5:C28">
    <cfRule type="expression" dxfId="1" priority="1" stopIfTrue="1">
      <formula>AND(NOT(ISBLANK(C5)),ISERROR(MATCH(C5,Customers,0)))</formula>
    </cfRule>
  </conditionalFormatting>
  <dataValidations count="2">
    <dataValidation type="list" allowBlank="1" showInputMessage="1" sqref="C5:C28" xr:uid="{00000000-0002-0000-0100-000000000000}">
      <formula1>Customers</formula1>
    </dataValidation>
    <dataValidation allowBlank="1" promptTitle="Choose Column Headings" prompt="When this cell is selected, a 2nd down arrow should appear to the right.  Click on this arrow to customize the heading or simply type in your own heading." sqref="A4:F4" xr:uid="{00000000-0002-0000-0100-000001000000}"/>
  </dataValidations>
  <hyperlinks>
    <hyperlink ref="H3" r:id="rId1" display="https://www.vertex42.com/ExcelTemplates/crm-template.html" xr:uid="{42B0DDAB-1B0B-4D66-B39B-EB3060B3DE6C}"/>
  </hyperlinks>
  <printOptions horizontalCentered="1"/>
  <pageMargins left="0.5" right="0.5" top="0.5" bottom="0.5" header="0.25" footer="0.25"/>
  <pageSetup fitToHeight="0" orientation="landscape" r:id="rId2"/>
  <headerFooter scaleWithDoc="0">
    <oddHeader>&amp;R&amp;8Page &amp;P of &amp;N</oddHeader>
    <oddFooter>&amp;R&amp;8Page &amp;P of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A1:I41"/>
  <sheetViews>
    <sheetView showGridLines="0" zoomScaleNormal="100" zoomScaleSheetLayoutView="85" workbookViewId="0">
      <pane ySplit="4" topLeftCell="A5" activePane="bottomLeft" state="frozen"/>
      <selection pane="bottomLeft" activeCell="A5" sqref="A5"/>
    </sheetView>
  </sheetViews>
  <sheetFormatPr defaultColWidth="9.109375" defaultRowHeight="13.2" x14ac:dyDescent="0.25"/>
  <cols>
    <col min="1" max="1" width="12" style="15" customWidth="1"/>
    <col min="2" max="2" width="17.5546875" style="15" customWidth="1"/>
    <col min="3" max="3" width="16" style="15" customWidth="1"/>
    <col min="4" max="4" width="29.5546875" style="15" customWidth="1"/>
    <col min="5" max="5" width="14.33203125" style="15" customWidth="1"/>
    <col min="6" max="6" width="30" style="15" customWidth="1"/>
    <col min="7" max="7" width="5.33203125" style="15" customWidth="1"/>
    <col min="8" max="8" width="16" style="15" customWidth="1"/>
    <col min="9" max="9" width="19.109375" style="15" customWidth="1"/>
    <col min="10" max="16384" width="9.109375" style="15"/>
  </cols>
  <sheetData>
    <row r="1" spans="1:9" ht="24.6" x14ac:dyDescent="0.4">
      <c r="A1" s="106" t="s">
        <v>56</v>
      </c>
    </row>
    <row r="2" spans="1:9" ht="15" x14ac:dyDescent="0.25">
      <c r="A2" s="95" t="s">
        <v>62</v>
      </c>
      <c r="H2" s="66" t="str">
        <f ca="1">"© 2013-" &amp; YEAR(TODAY()) &amp; " Vertex42 LLC"</f>
        <v>© 2013-2022 Vertex42 LLC</v>
      </c>
    </row>
    <row r="3" spans="1:9" ht="15.6" x14ac:dyDescent="0.3">
      <c r="A3" s="39"/>
      <c r="F3" s="41" t="s">
        <v>121</v>
      </c>
      <c r="H3" s="1" t="s">
        <v>57</v>
      </c>
      <c r="I3" s="42"/>
    </row>
    <row r="4" spans="1:9" ht="27.6" x14ac:dyDescent="0.25">
      <c r="A4" s="105" t="s">
        <v>42</v>
      </c>
      <c r="B4" s="105" t="s">
        <v>12</v>
      </c>
      <c r="C4" s="105" t="s">
        <v>43</v>
      </c>
      <c r="D4" s="105" t="s">
        <v>44</v>
      </c>
      <c r="E4" s="105" t="s">
        <v>45</v>
      </c>
      <c r="F4" s="105" t="s">
        <v>0</v>
      </c>
      <c r="G4" s="92"/>
    </row>
    <row r="5" spans="1:9" s="68" customFormat="1" ht="15" x14ac:dyDescent="0.25">
      <c r="A5" s="50">
        <v>43969</v>
      </c>
      <c r="B5" s="43" t="s">
        <v>18</v>
      </c>
      <c r="C5" s="51">
        <v>4500</v>
      </c>
      <c r="D5" s="52" t="s">
        <v>60</v>
      </c>
      <c r="E5" s="53">
        <v>2342</v>
      </c>
      <c r="F5" s="54"/>
      <c r="G5" s="94"/>
    </row>
    <row r="6" spans="1:9" s="68" customFormat="1" ht="15" x14ac:dyDescent="0.25">
      <c r="A6" s="50">
        <v>43955</v>
      </c>
      <c r="B6" s="43" t="s">
        <v>19</v>
      </c>
      <c r="C6" s="51">
        <v>2500</v>
      </c>
      <c r="D6" s="52" t="s">
        <v>61</v>
      </c>
      <c r="E6" s="53">
        <v>2343</v>
      </c>
      <c r="F6" s="54"/>
      <c r="G6" s="94"/>
      <c r="H6" s="72"/>
    </row>
    <row r="7" spans="1:9" s="68" customFormat="1" ht="15" x14ac:dyDescent="0.25">
      <c r="A7" s="50"/>
      <c r="B7" s="43"/>
      <c r="C7" s="51"/>
      <c r="D7" s="52"/>
      <c r="E7" s="53"/>
      <c r="F7" s="54"/>
      <c r="G7" s="94"/>
    </row>
    <row r="8" spans="1:9" s="68" customFormat="1" ht="15" x14ac:dyDescent="0.25">
      <c r="A8" s="50"/>
      <c r="B8" s="43"/>
      <c r="C8" s="51"/>
      <c r="D8" s="52"/>
      <c r="E8" s="53"/>
      <c r="F8" s="54"/>
      <c r="G8" s="94"/>
    </row>
    <row r="9" spans="1:9" s="68" customFormat="1" ht="15" x14ac:dyDescent="0.25">
      <c r="A9" s="50"/>
      <c r="B9" s="43"/>
      <c r="C9" s="51"/>
      <c r="D9" s="52"/>
      <c r="E9" s="53"/>
      <c r="F9" s="54"/>
      <c r="G9" s="94"/>
    </row>
    <row r="10" spans="1:9" s="68" customFormat="1" ht="15" x14ac:dyDescent="0.25">
      <c r="A10" s="50"/>
      <c r="B10" s="43"/>
      <c r="C10" s="51"/>
      <c r="D10" s="52"/>
      <c r="E10" s="53"/>
      <c r="F10" s="54"/>
      <c r="G10" s="94"/>
    </row>
    <row r="11" spans="1:9" s="68" customFormat="1" ht="15" x14ac:dyDescent="0.25">
      <c r="A11" s="50"/>
      <c r="B11" s="43"/>
      <c r="C11" s="51"/>
      <c r="D11" s="52"/>
      <c r="E11" s="53"/>
      <c r="F11" s="54"/>
      <c r="G11" s="94"/>
    </row>
    <row r="12" spans="1:9" s="68" customFormat="1" ht="15" x14ac:dyDescent="0.25">
      <c r="A12" s="50"/>
      <c r="B12" s="43"/>
      <c r="C12" s="51"/>
      <c r="D12" s="52"/>
      <c r="E12" s="53"/>
      <c r="F12" s="54"/>
      <c r="G12" s="94"/>
    </row>
    <row r="13" spans="1:9" s="68" customFormat="1" ht="15" x14ac:dyDescent="0.25">
      <c r="A13" s="50"/>
      <c r="B13" s="43"/>
      <c r="C13" s="51"/>
      <c r="D13" s="52"/>
      <c r="E13" s="53"/>
      <c r="F13" s="54"/>
      <c r="G13" s="94"/>
    </row>
    <row r="14" spans="1:9" s="68" customFormat="1" ht="15" x14ac:dyDescent="0.25">
      <c r="A14" s="50"/>
      <c r="B14" s="43"/>
      <c r="C14" s="51"/>
      <c r="D14" s="52"/>
      <c r="E14" s="53"/>
      <c r="F14" s="54"/>
      <c r="G14" s="94"/>
    </row>
    <row r="15" spans="1:9" s="68" customFormat="1" ht="15" x14ac:dyDescent="0.25">
      <c r="A15" s="50"/>
      <c r="B15" s="43"/>
      <c r="C15" s="51"/>
      <c r="D15" s="52"/>
      <c r="E15" s="53"/>
      <c r="F15" s="54"/>
      <c r="G15" s="94"/>
    </row>
    <row r="16" spans="1:9" s="68" customFormat="1" ht="15" x14ac:dyDescent="0.25">
      <c r="A16" s="50"/>
      <c r="B16" s="43"/>
      <c r="C16" s="51"/>
      <c r="D16" s="52"/>
      <c r="E16" s="53"/>
      <c r="F16" s="54"/>
      <c r="G16" s="94"/>
    </row>
    <row r="17" spans="1:7" s="68" customFormat="1" ht="15" x14ac:dyDescent="0.25">
      <c r="A17" s="50"/>
      <c r="B17" s="43"/>
      <c r="C17" s="51"/>
      <c r="D17" s="52"/>
      <c r="E17" s="53"/>
      <c r="F17" s="54"/>
      <c r="G17" s="94"/>
    </row>
    <row r="18" spans="1:7" s="68" customFormat="1" ht="15" x14ac:dyDescent="0.25">
      <c r="A18" s="50"/>
      <c r="B18" s="43"/>
      <c r="C18" s="51"/>
      <c r="D18" s="52"/>
      <c r="E18" s="53"/>
      <c r="F18" s="54"/>
      <c r="G18" s="94"/>
    </row>
    <row r="19" spans="1:7" s="68" customFormat="1" ht="15" x14ac:dyDescent="0.25">
      <c r="A19" s="50"/>
      <c r="B19" s="43"/>
      <c r="C19" s="51"/>
      <c r="D19" s="52"/>
      <c r="E19" s="53"/>
      <c r="F19" s="54"/>
      <c r="G19" s="94"/>
    </row>
    <row r="20" spans="1:7" s="68" customFormat="1" ht="15" x14ac:dyDescent="0.25">
      <c r="A20" s="50"/>
      <c r="B20" s="43"/>
      <c r="C20" s="51"/>
      <c r="D20" s="52"/>
      <c r="E20" s="53"/>
      <c r="F20" s="54"/>
      <c r="G20" s="94"/>
    </row>
    <row r="21" spans="1:7" s="68" customFormat="1" ht="15" x14ac:dyDescent="0.25">
      <c r="A21" s="50"/>
      <c r="B21" s="43"/>
      <c r="C21" s="51"/>
      <c r="D21" s="52"/>
      <c r="E21" s="53"/>
      <c r="F21" s="54"/>
      <c r="G21" s="94"/>
    </row>
    <row r="22" spans="1:7" s="68" customFormat="1" ht="15" x14ac:dyDescent="0.25">
      <c r="A22" s="50"/>
      <c r="B22" s="43"/>
      <c r="C22" s="51"/>
      <c r="D22" s="52"/>
      <c r="E22" s="53"/>
      <c r="F22" s="54"/>
      <c r="G22" s="94"/>
    </row>
    <row r="23" spans="1:7" s="68" customFormat="1" ht="15" x14ac:dyDescent="0.25">
      <c r="A23" s="50"/>
      <c r="B23" s="43"/>
      <c r="C23" s="51"/>
      <c r="D23" s="52"/>
      <c r="E23" s="53"/>
      <c r="F23" s="54"/>
      <c r="G23" s="94"/>
    </row>
    <row r="24" spans="1:7" s="68" customFormat="1" ht="15" x14ac:dyDescent="0.25">
      <c r="A24" s="50"/>
      <c r="B24" s="43"/>
      <c r="C24" s="51"/>
      <c r="D24" s="52"/>
      <c r="E24" s="53"/>
      <c r="F24" s="54"/>
      <c r="G24" s="94"/>
    </row>
    <row r="25" spans="1:7" s="68" customFormat="1" ht="15" x14ac:dyDescent="0.25">
      <c r="A25" s="50"/>
      <c r="B25" s="43"/>
      <c r="C25" s="51"/>
      <c r="D25" s="52"/>
      <c r="E25" s="53"/>
      <c r="F25" s="54"/>
      <c r="G25" s="94"/>
    </row>
    <row r="26" spans="1:7" s="68" customFormat="1" ht="15" x14ac:dyDescent="0.25">
      <c r="A26" s="50"/>
      <c r="B26" s="43"/>
      <c r="C26" s="51"/>
      <c r="D26" s="52"/>
      <c r="E26" s="53"/>
      <c r="F26" s="54"/>
      <c r="G26" s="94"/>
    </row>
    <row r="27" spans="1:7" s="68" customFormat="1" ht="15" x14ac:dyDescent="0.25">
      <c r="A27" s="50"/>
      <c r="B27" s="43"/>
      <c r="C27" s="51"/>
      <c r="D27" s="52"/>
      <c r="E27" s="53"/>
      <c r="F27" s="54"/>
      <c r="G27" s="94"/>
    </row>
    <row r="28" spans="1:7" s="68" customFormat="1" ht="15" x14ac:dyDescent="0.25">
      <c r="A28" s="50"/>
      <c r="B28" s="43"/>
      <c r="C28" s="51"/>
      <c r="D28" s="52"/>
      <c r="E28" s="53"/>
      <c r="F28" s="54"/>
      <c r="G28" s="94"/>
    </row>
    <row r="29" spans="1:7" s="68" customFormat="1" ht="15" x14ac:dyDescent="0.25">
      <c r="A29" s="50"/>
      <c r="B29" s="43"/>
      <c r="C29" s="51"/>
      <c r="D29" s="52"/>
      <c r="E29" s="53"/>
      <c r="F29" s="54"/>
      <c r="G29" s="94"/>
    </row>
    <row r="30" spans="1:7" s="68" customFormat="1" ht="15" x14ac:dyDescent="0.25">
      <c r="A30" s="50"/>
      <c r="B30" s="43"/>
      <c r="C30" s="51"/>
      <c r="D30" s="52"/>
      <c r="E30" s="53"/>
      <c r="F30" s="54"/>
      <c r="G30" s="94"/>
    </row>
    <row r="31" spans="1:7" s="68" customFormat="1" ht="15" x14ac:dyDescent="0.25">
      <c r="A31" s="50"/>
      <c r="B31" s="43"/>
      <c r="C31" s="51"/>
      <c r="D31" s="52"/>
      <c r="E31" s="53"/>
      <c r="F31" s="54"/>
      <c r="G31" s="94"/>
    </row>
    <row r="32" spans="1:7" s="68" customFormat="1" ht="15" x14ac:dyDescent="0.25">
      <c r="A32" s="45"/>
      <c r="B32" s="55"/>
      <c r="C32" s="56"/>
      <c r="D32" s="56"/>
      <c r="E32" s="57"/>
      <c r="F32" s="58"/>
      <c r="G32" s="94"/>
    </row>
    <row r="33" spans="1:6" s="68" customFormat="1" x14ac:dyDescent="0.25">
      <c r="A33" s="68" t="s">
        <v>13</v>
      </c>
      <c r="F33" s="77" t="s">
        <v>1</v>
      </c>
    </row>
    <row r="35" spans="1:6" ht="15.6" x14ac:dyDescent="0.25">
      <c r="B35" s="64" t="s">
        <v>108</v>
      </c>
      <c r="C35" s="65"/>
      <c r="D35" s="65"/>
      <c r="E35" s="65"/>
    </row>
    <row r="36" spans="1:6" x14ac:dyDescent="0.25">
      <c r="B36" s="16" t="s">
        <v>105</v>
      </c>
      <c r="C36" s="17"/>
      <c r="D36" s="17"/>
      <c r="E36" s="17"/>
    </row>
    <row r="37" spans="1:6" x14ac:dyDescent="0.25">
      <c r="B37" s="17"/>
      <c r="C37" s="17"/>
      <c r="D37" s="17"/>
      <c r="E37" s="17"/>
    </row>
    <row r="38" spans="1:6" x14ac:dyDescent="0.25">
      <c r="B38" s="48" t="s">
        <v>96</v>
      </c>
      <c r="C38" s="17"/>
      <c r="D38" s="17"/>
      <c r="E38" s="17"/>
    </row>
    <row r="39" spans="1:6" x14ac:dyDescent="0.25">
      <c r="B39" s="18" t="s">
        <v>77</v>
      </c>
      <c r="C39" s="17"/>
      <c r="D39" s="17"/>
      <c r="E39" s="17"/>
    </row>
    <row r="40" spans="1:6" x14ac:dyDescent="0.25">
      <c r="B40" s="16" t="s">
        <v>78</v>
      </c>
      <c r="C40" s="17"/>
      <c r="D40" s="17"/>
      <c r="E40" s="17"/>
    </row>
    <row r="41" spans="1:6" x14ac:dyDescent="0.25">
      <c r="B41" s="17"/>
      <c r="C41" s="17"/>
      <c r="D41" s="17"/>
      <c r="E41" s="17"/>
    </row>
  </sheetData>
  <autoFilter ref="A4:F32" xr:uid="{00000000-0009-0000-0000-000002000000}"/>
  <phoneticPr fontId="2" type="noConversion"/>
  <conditionalFormatting sqref="B5:B32">
    <cfRule type="expression" dxfId="0" priority="2" stopIfTrue="1">
      <formula>AND(NOT(ISBLANK(B5)),ISERROR(MATCH(B5,Customers,0)))</formula>
    </cfRule>
  </conditionalFormatting>
  <dataValidations count="2">
    <dataValidation type="list" allowBlank="1" showInputMessage="1" sqref="B5:B32" xr:uid="{00000000-0002-0000-0200-000000000000}">
      <formula1>Customers</formula1>
    </dataValidation>
    <dataValidation allowBlank="1" promptTitle="Choose Column Headings" prompt="When this cell is selected, a 2nd down arrow should appear to the right.  Click on this arrow to customize the heading or simply type in your own heading." sqref="A4:F4" xr:uid="{00000000-0002-0000-0200-000001000000}"/>
  </dataValidations>
  <hyperlinks>
    <hyperlink ref="H3" r:id="rId1" display="https://www.vertex42.com/ExcelTemplates/crm-template.html" xr:uid="{B210D9FA-D2D1-44B6-B17A-62B25C717513}"/>
  </hyperlinks>
  <printOptions horizontalCentered="1"/>
  <pageMargins left="0.5" right="0.5" top="0.5" bottom="0.5" header="0.25" footer="0.25"/>
  <pageSetup scale="85" fitToHeight="0" orientation="portrait" r:id="rId2"/>
  <headerFooter scaleWithDoc="0">
    <oddHeader>&amp;R&amp;8Page &amp;P of &amp;N</oddHeader>
    <oddFooter>&amp;R&amp;8Page &amp;P of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O36"/>
  <sheetViews>
    <sheetView showGridLines="0" zoomScaleNormal="85" zoomScaleSheetLayoutView="85" workbookViewId="0">
      <pane ySplit="4" topLeftCell="A5" activePane="bottomLeft" state="frozen"/>
      <selection pane="bottomLeft" activeCell="A5" sqref="A5"/>
    </sheetView>
  </sheetViews>
  <sheetFormatPr defaultColWidth="9.109375" defaultRowHeight="13.2" x14ac:dyDescent="0.25"/>
  <cols>
    <col min="1" max="1" width="16" style="15" customWidth="1"/>
    <col min="2" max="2" width="11.88671875" style="15" customWidth="1"/>
    <col min="3" max="3" width="13.88671875" style="15" customWidth="1"/>
    <col min="4" max="4" width="12.6640625" style="15" customWidth="1"/>
    <col min="5" max="5" width="17.44140625" style="15" customWidth="1"/>
    <col min="6" max="6" width="13.5546875" style="15" customWidth="1"/>
    <col min="7" max="7" width="17.5546875" style="15" customWidth="1"/>
    <col min="8" max="8" width="19.6640625" style="15" customWidth="1"/>
    <col min="9" max="9" width="8.6640625" style="15" customWidth="1"/>
    <col min="10" max="10" width="5.88671875" style="15" customWidth="1"/>
    <col min="11" max="11" width="10" style="15" customWidth="1"/>
    <col min="12" max="12" width="31" style="15" customWidth="1"/>
    <col min="13" max="13" width="5.88671875" style="15" customWidth="1"/>
    <col min="14" max="14" width="19" style="15" customWidth="1"/>
    <col min="15" max="15" width="19.109375" style="15" customWidth="1"/>
    <col min="16" max="16384" width="9.109375" style="15"/>
  </cols>
  <sheetData>
    <row r="1" spans="1:15" ht="24.6" x14ac:dyDescent="0.4">
      <c r="A1" s="108" t="s">
        <v>55</v>
      </c>
    </row>
    <row r="2" spans="1:15" ht="15" x14ac:dyDescent="0.25">
      <c r="A2" s="95" t="s">
        <v>62</v>
      </c>
      <c r="H2" s="40"/>
      <c r="I2" s="40"/>
      <c r="J2" s="40"/>
      <c r="K2" s="40"/>
      <c r="N2" s="66" t="str">
        <f ca="1">"© 2013-" &amp; YEAR(TODAY()) &amp; " Vertex42 LLC"</f>
        <v>© 2013-2022 Vertex42 LLC</v>
      </c>
    </row>
    <row r="3" spans="1:15" x14ac:dyDescent="0.25">
      <c r="H3" s="40"/>
      <c r="I3" s="40"/>
      <c r="J3" s="40"/>
      <c r="K3" s="40"/>
      <c r="L3" s="41"/>
      <c r="N3" s="1" t="s">
        <v>10</v>
      </c>
      <c r="O3" s="42"/>
    </row>
    <row r="4" spans="1:15" ht="27.6" x14ac:dyDescent="0.25">
      <c r="A4" s="107" t="s">
        <v>3</v>
      </c>
      <c r="B4" s="107" t="s">
        <v>2</v>
      </c>
      <c r="C4" s="107" t="s">
        <v>11</v>
      </c>
      <c r="D4" s="107" t="s">
        <v>14</v>
      </c>
      <c r="E4" s="107" t="s">
        <v>46</v>
      </c>
      <c r="F4" s="107" t="s">
        <v>49</v>
      </c>
      <c r="G4" s="107" t="s">
        <v>47</v>
      </c>
      <c r="H4" s="107" t="s">
        <v>51</v>
      </c>
      <c r="I4" s="107" t="s">
        <v>52</v>
      </c>
      <c r="J4" s="107" t="s">
        <v>54</v>
      </c>
      <c r="K4" s="107" t="s">
        <v>53</v>
      </c>
      <c r="L4" s="107" t="s">
        <v>0</v>
      </c>
      <c r="M4" s="92"/>
    </row>
    <row r="5" spans="1:15" s="68" customFormat="1" ht="26.4" x14ac:dyDescent="0.25">
      <c r="A5" s="43" t="s">
        <v>20</v>
      </c>
      <c r="B5" s="43" t="s">
        <v>36</v>
      </c>
      <c r="C5" s="43" t="s">
        <v>35</v>
      </c>
      <c r="D5" s="43" t="s">
        <v>8</v>
      </c>
      <c r="E5" s="44" t="s">
        <v>9</v>
      </c>
      <c r="F5" s="43" t="s">
        <v>48</v>
      </c>
      <c r="G5" s="113" t="s">
        <v>120</v>
      </c>
      <c r="H5" s="43" t="s">
        <v>119</v>
      </c>
      <c r="I5" s="43" t="s">
        <v>52</v>
      </c>
      <c r="J5" s="43" t="s">
        <v>54</v>
      </c>
      <c r="K5" s="111">
        <v>11111</v>
      </c>
      <c r="L5" s="43" t="s">
        <v>4</v>
      </c>
      <c r="M5" s="94"/>
    </row>
    <row r="6" spans="1:15" s="68" customFormat="1" ht="15" x14ac:dyDescent="0.25">
      <c r="A6" s="43" t="s">
        <v>19</v>
      </c>
      <c r="B6" s="43" t="s">
        <v>5</v>
      </c>
      <c r="C6" s="43" t="s">
        <v>33</v>
      </c>
      <c r="D6" s="43" t="s">
        <v>6</v>
      </c>
      <c r="E6" s="44" t="s">
        <v>7</v>
      </c>
      <c r="F6" s="43" t="s">
        <v>48</v>
      </c>
      <c r="G6" s="43"/>
      <c r="H6" s="43"/>
      <c r="I6" s="43"/>
      <c r="J6" s="43"/>
      <c r="K6" s="111"/>
      <c r="L6" s="43"/>
      <c r="M6" s="94"/>
      <c r="N6" s="72"/>
    </row>
    <row r="7" spans="1:15" s="68" customFormat="1" ht="15" x14ac:dyDescent="0.25">
      <c r="A7" s="43" t="s">
        <v>18</v>
      </c>
      <c r="B7" s="43" t="s">
        <v>37</v>
      </c>
      <c r="C7" s="43" t="s">
        <v>34</v>
      </c>
      <c r="D7" s="43" t="s">
        <v>38</v>
      </c>
      <c r="E7" s="44" t="s">
        <v>39</v>
      </c>
      <c r="F7" s="43" t="s">
        <v>48</v>
      </c>
      <c r="G7" s="43"/>
      <c r="H7" s="43"/>
      <c r="I7" s="43"/>
      <c r="J7" s="43"/>
      <c r="K7" s="111"/>
      <c r="L7" s="43"/>
      <c r="M7" s="94"/>
    </row>
    <row r="8" spans="1:15" s="68" customFormat="1" ht="15" x14ac:dyDescent="0.25">
      <c r="A8" s="43"/>
      <c r="B8" s="43"/>
      <c r="C8" s="43"/>
      <c r="D8" s="43"/>
      <c r="E8" s="44"/>
      <c r="F8" s="43"/>
      <c r="G8" s="43"/>
      <c r="H8" s="43"/>
      <c r="I8" s="43"/>
      <c r="J8" s="43"/>
      <c r="K8" s="111"/>
      <c r="L8" s="43"/>
      <c r="M8" s="94"/>
    </row>
    <row r="9" spans="1:15" s="68" customFormat="1" ht="15" x14ac:dyDescent="0.25">
      <c r="A9" s="43"/>
      <c r="B9" s="43"/>
      <c r="C9" s="43"/>
      <c r="D9" s="43"/>
      <c r="E9" s="44"/>
      <c r="F9" s="43"/>
      <c r="G9" s="43"/>
      <c r="H9" s="43"/>
      <c r="I9" s="43"/>
      <c r="J9" s="43"/>
      <c r="K9" s="111"/>
      <c r="L9" s="43"/>
      <c r="M9" s="94"/>
    </row>
    <row r="10" spans="1:15" s="68" customFormat="1" ht="15" x14ac:dyDescent="0.25">
      <c r="A10" s="43"/>
      <c r="B10" s="43"/>
      <c r="C10" s="43"/>
      <c r="D10" s="43"/>
      <c r="E10" s="44"/>
      <c r="F10" s="43"/>
      <c r="G10" s="43"/>
      <c r="H10" s="43"/>
      <c r="I10" s="43"/>
      <c r="J10" s="43"/>
      <c r="K10" s="111"/>
      <c r="L10" s="43"/>
      <c r="M10" s="94"/>
    </row>
    <row r="11" spans="1:15" s="68" customFormat="1" ht="15" x14ac:dyDescent="0.25">
      <c r="A11" s="43"/>
      <c r="B11" s="43"/>
      <c r="C11" s="43"/>
      <c r="D11" s="43"/>
      <c r="E11" s="44"/>
      <c r="F11" s="43"/>
      <c r="G11" s="43"/>
      <c r="H11" s="43"/>
      <c r="I11" s="43"/>
      <c r="J11" s="43"/>
      <c r="K11" s="111"/>
      <c r="L11" s="43"/>
      <c r="M11" s="94"/>
    </row>
    <row r="12" spans="1:15" s="68" customFormat="1" ht="15" x14ac:dyDescent="0.25">
      <c r="A12" s="43"/>
      <c r="B12" s="43"/>
      <c r="C12" s="43"/>
      <c r="D12" s="43"/>
      <c r="E12" s="44"/>
      <c r="F12" s="43"/>
      <c r="G12" s="43"/>
      <c r="H12" s="43"/>
      <c r="I12" s="43"/>
      <c r="J12" s="43"/>
      <c r="K12" s="111"/>
      <c r="L12" s="43"/>
      <c r="M12" s="94"/>
    </row>
    <row r="13" spans="1:15" s="68" customFormat="1" ht="15" x14ac:dyDescent="0.25">
      <c r="A13" s="43"/>
      <c r="B13" s="43"/>
      <c r="C13" s="43"/>
      <c r="D13" s="43"/>
      <c r="E13" s="44"/>
      <c r="F13" s="43"/>
      <c r="G13" s="43"/>
      <c r="H13" s="43"/>
      <c r="I13" s="43"/>
      <c r="J13" s="43"/>
      <c r="K13" s="111"/>
      <c r="L13" s="43"/>
      <c r="M13" s="94"/>
    </row>
    <row r="14" spans="1:15" s="68" customFormat="1" ht="15" x14ac:dyDescent="0.25">
      <c r="A14" s="43"/>
      <c r="B14" s="43"/>
      <c r="C14" s="43"/>
      <c r="D14" s="43"/>
      <c r="E14" s="44"/>
      <c r="F14" s="43"/>
      <c r="G14" s="43"/>
      <c r="H14" s="43"/>
      <c r="I14" s="43"/>
      <c r="J14" s="43"/>
      <c r="K14" s="111"/>
      <c r="L14" s="43"/>
      <c r="M14" s="94"/>
    </row>
    <row r="15" spans="1:15" s="68" customFormat="1" ht="15" x14ac:dyDescent="0.25">
      <c r="A15" s="43"/>
      <c r="B15" s="43"/>
      <c r="C15" s="43"/>
      <c r="D15" s="43"/>
      <c r="E15" s="44"/>
      <c r="F15" s="43"/>
      <c r="G15" s="43"/>
      <c r="H15" s="43"/>
      <c r="I15" s="43"/>
      <c r="J15" s="43"/>
      <c r="K15" s="111"/>
      <c r="L15" s="43"/>
      <c r="M15" s="94"/>
    </row>
    <row r="16" spans="1:15" s="68" customFormat="1" ht="15" x14ac:dyDescent="0.25">
      <c r="A16" s="43"/>
      <c r="B16" s="43"/>
      <c r="C16" s="43"/>
      <c r="D16" s="43"/>
      <c r="E16" s="44"/>
      <c r="F16" s="43"/>
      <c r="G16" s="43"/>
      <c r="H16" s="43"/>
      <c r="I16" s="43"/>
      <c r="J16" s="43"/>
      <c r="K16" s="111"/>
      <c r="L16" s="43"/>
      <c r="M16" s="94"/>
    </row>
    <row r="17" spans="1:13" s="68" customFormat="1" ht="15" x14ac:dyDescent="0.25">
      <c r="A17" s="43"/>
      <c r="B17" s="43"/>
      <c r="C17" s="43"/>
      <c r="D17" s="43"/>
      <c r="E17" s="44"/>
      <c r="F17" s="43"/>
      <c r="G17" s="43"/>
      <c r="H17" s="43"/>
      <c r="I17" s="43"/>
      <c r="J17" s="43"/>
      <c r="K17" s="111"/>
      <c r="L17" s="43"/>
      <c r="M17" s="94"/>
    </row>
    <row r="18" spans="1:13" s="68" customFormat="1" ht="15" x14ac:dyDescent="0.25">
      <c r="A18" s="43"/>
      <c r="B18" s="43"/>
      <c r="C18" s="43"/>
      <c r="D18" s="43"/>
      <c r="E18" s="44"/>
      <c r="F18" s="43"/>
      <c r="G18" s="43"/>
      <c r="H18" s="43"/>
      <c r="I18" s="43"/>
      <c r="J18" s="43"/>
      <c r="K18" s="111"/>
      <c r="L18" s="43"/>
      <c r="M18" s="94"/>
    </row>
    <row r="19" spans="1:13" s="68" customFormat="1" ht="15" x14ac:dyDescent="0.25">
      <c r="A19" s="43"/>
      <c r="B19" s="43"/>
      <c r="C19" s="43"/>
      <c r="D19" s="43"/>
      <c r="E19" s="44"/>
      <c r="F19" s="43"/>
      <c r="G19" s="43"/>
      <c r="H19" s="43"/>
      <c r="I19" s="43"/>
      <c r="J19" s="43"/>
      <c r="K19" s="111"/>
      <c r="L19" s="43"/>
      <c r="M19" s="94"/>
    </row>
    <row r="20" spans="1:13" s="68" customFormat="1" ht="15" x14ac:dyDescent="0.25">
      <c r="A20" s="43"/>
      <c r="B20" s="43"/>
      <c r="C20" s="43"/>
      <c r="D20" s="43"/>
      <c r="E20" s="44"/>
      <c r="F20" s="43"/>
      <c r="G20" s="43"/>
      <c r="H20" s="43"/>
      <c r="I20" s="43"/>
      <c r="J20" s="43"/>
      <c r="K20" s="111"/>
      <c r="L20" s="43"/>
      <c r="M20" s="94"/>
    </row>
    <row r="21" spans="1:13" s="68" customFormat="1" ht="15" x14ac:dyDescent="0.25">
      <c r="A21" s="43"/>
      <c r="B21" s="43"/>
      <c r="C21" s="43"/>
      <c r="D21" s="43"/>
      <c r="E21" s="44"/>
      <c r="F21" s="43"/>
      <c r="G21" s="43"/>
      <c r="H21" s="43"/>
      <c r="I21" s="43"/>
      <c r="J21" s="43"/>
      <c r="K21" s="111"/>
      <c r="L21" s="43"/>
      <c r="M21" s="94"/>
    </row>
    <row r="22" spans="1:13" s="68" customFormat="1" ht="15" x14ac:dyDescent="0.25">
      <c r="A22" s="43"/>
      <c r="B22" s="43"/>
      <c r="C22" s="43"/>
      <c r="D22" s="43"/>
      <c r="E22" s="44"/>
      <c r="F22" s="43"/>
      <c r="G22" s="43"/>
      <c r="H22" s="43"/>
      <c r="I22" s="43"/>
      <c r="J22" s="43"/>
      <c r="K22" s="111"/>
      <c r="L22" s="43"/>
      <c r="M22" s="94"/>
    </row>
    <row r="23" spans="1:13" s="68" customFormat="1" ht="15" x14ac:dyDescent="0.25">
      <c r="A23" s="43"/>
      <c r="B23" s="43"/>
      <c r="C23" s="43"/>
      <c r="D23" s="43"/>
      <c r="E23" s="44"/>
      <c r="F23" s="43"/>
      <c r="G23" s="43"/>
      <c r="H23" s="43"/>
      <c r="I23" s="43"/>
      <c r="J23" s="43"/>
      <c r="K23" s="111"/>
      <c r="L23" s="43"/>
      <c r="M23" s="94"/>
    </row>
    <row r="24" spans="1:13" s="68" customFormat="1" ht="15" x14ac:dyDescent="0.25">
      <c r="A24" s="43"/>
      <c r="B24" s="43"/>
      <c r="C24" s="43"/>
      <c r="D24" s="43"/>
      <c r="E24" s="44"/>
      <c r="F24" s="43"/>
      <c r="G24" s="43"/>
      <c r="H24" s="43"/>
      <c r="I24" s="43"/>
      <c r="J24" s="43"/>
      <c r="K24" s="111"/>
      <c r="L24" s="43"/>
      <c r="M24" s="94"/>
    </row>
    <row r="25" spans="1:13" s="68" customFormat="1" ht="15" x14ac:dyDescent="0.25">
      <c r="A25" s="43"/>
      <c r="B25" s="43"/>
      <c r="C25" s="43"/>
      <c r="D25" s="43"/>
      <c r="E25" s="44"/>
      <c r="F25" s="43"/>
      <c r="G25" s="43"/>
      <c r="H25" s="43"/>
      <c r="I25" s="43"/>
      <c r="J25" s="43"/>
      <c r="K25" s="111"/>
      <c r="L25" s="43"/>
      <c r="M25" s="94"/>
    </row>
    <row r="26" spans="1:13" s="68" customFormat="1" ht="15" x14ac:dyDescent="0.25">
      <c r="A26" s="43"/>
      <c r="B26" s="43"/>
      <c r="C26" s="43"/>
      <c r="D26" s="43"/>
      <c r="E26" s="44"/>
      <c r="F26" s="43"/>
      <c r="G26" s="43"/>
      <c r="H26" s="43"/>
      <c r="I26" s="43"/>
      <c r="J26" s="43"/>
      <c r="K26" s="111"/>
      <c r="L26" s="43"/>
      <c r="M26" s="94"/>
    </row>
    <row r="27" spans="1:13" s="68" customFormat="1" ht="15" x14ac:dyDescent="0.25">
      <c r="A27" s="43"/>
      <c r="B27" s="43"/>
      <c r="C27" s="43"/>
      <c r="D27" s="43"/>
      <c r="E27" s="44"/>
      <c r="F27" s="43"/>
      <c r="G27" s="43"/>
      <c r="H27" s="43"/>
      <c r="I27" s="43"/>
      <c r="J27" s="43"/>
      <c r="K27" s="111"/>
      <c r="L27" s="43"/>
      <c r="M27" s="94"/>
    </row>
    <row r="28" spans="1:13" s="68" customFormat="1" ht="15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6"/>
      <c r="K28" s="112"/>
      <c r="L28" s="45"/>
      <c r="M28" s="94"/>
    </row>
    <row r="29" spans="1:13" s="68" customFormat="1" x14ac:dyDescent="0.25">
      <c r="A29" s="68" t="s">
        <v>13</v>
      </c>
      <c r="L29" s="78" t="s">
        <v>1</v>
      </c>
    </row>
    <row r="31" spans="1:13" ht="15.6" x14ac:dyDescent="0.25">
      <c r="B31" s="64" t="s">
        <v>108</v>
      </c>
      <c r="C31" s="65"/>
      <c r="D31" s="65"/>
      <c r="E31" s="65"/>
      <c r="F31" s="65"/>
      <c r="G31" s="65"/>
      <c r="H31" s="65"/>
    </row>
    <row r="32" spans="1:13" x14ac:dyDescent="0.25">
      <c r="B32" s="16" t="s">
        <v>104</v>
      </c>
      <c r="C32" s="17"/>
      <c r="D32" s="17"/>
      <c r="E32" s="17"/>
      <c r="F32" s="17"/>
      <c r="G32" s="17"/>
      <c r="H32" s="17"/>
    </row>
    <row r="33" spans="2:8" x14ac:dyDescent="0.25">
      <c r="B33" s="17"/>
      <c r="C33" s="17"/>
      <c r="D33" s="17"/>
      <c r="E33" s="17"/>
      <c r="F33" s="17"/>
      <c r="G33" s="17"/>
      <c r="H33" s="17"/>
    </row>
    <row r="34" spans="2:8" x14ac:dyDescent="0.25">
      <c r="B34" s="48" t="s">
        <v>96</v>
      </c>
      <c r="C34" s="17"/>
      <c r="D34" s="17"/>
      <c r="E34" s="17"/>
      <c r="F34" s="17"/>
      <c r="G34" s="17"/>
      <c r="H34" s="17"/>
    </row>
    <row r="35" spans="2:8" x14ac:dyDescent="0.25">
      <c r="B35" s="16" t="s">
        <v>79</v>
      </c>
      <c r="C35" s="17"/>
      <c r="D35" s="17"/>
      <c r="E35" s="17"/>
      <c r="F35" s="17"/>
      <c r="G35" s="17"/>
      <c r="H35" s="17"/>
    </row>
    <row r="36" spans="2:8" x14ac:dyDescent="0.25">
      <c r="B36" s="49"/>
      <c r="C36" s="49"/>
      <c r="D36" s="49"/>
      <c r="E36" s="49"/>
      <c r="F36" s="49"/>
      <c r="G36" s="49"/>
      <c r="H36" s="49"/>
    </row>
  </sheetData>
  <autoFilter ref="A4:L28" xr:uid="{00000000-0009-0000-0000-000003000000}"/>
  <phoneticPr fontId="2" type="noConversion"/>
  <dataValidations count="1">
    <dataValidation allowBlank="1" promptTitle="Choose Column Headings" prompt="When this cell is selected, a 2nd down arrow should appear to the right.  Click on this arrow to customize the heading or simply type in your own heading." sqref="A4:L4" xr:uid="{00000000-0002-0000-0300-000000000000}"/>
  </dataValidations>
  <hyperlinks>
    <hyperlink ref="G5" r:id="rId1" xr:uid="{00000000-0004-0000-0300-000000000000}"/>
    <hyperlink ref="E5" r:id="rId2" display="mailto:busl@abccorp.com" xr:uid="{00000000-0004-0000-0300-000002000000}"/>
    <hyperlink ref="N3" r:id="rId3" display="Contact List" xr:uid="{00000000-0004-0000-0300-000001000000}"/>
  </hyperlinks>
  <printOptions horizontalCentered="1"/>
  <pageMargins left="0.5" right="0.5" top="0.5" bottom="0.5" header="0.25" footer="0.25"/>
  <pageSetup scale="76" fitToHeight="0" orientation="landscape" r:id="rId4"/>
  <headerFooter scaleWithDoc="0">
    <oddHeader>&amp;R&amp;8Page &amp;P of &amp;N</oddHeader>
    <oddFooter>&amp;R&amp;8Page &amp;P of &amp;N</oddFooter>
  </headerFooter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"/>
  <sheetViews>
    <sheetView showGridLines="0" workbookViewId="0"/>
  </sheetViews>
  <sheetFormatPr defaultColWidth="9.109375" defaultRowHeight="13.2" x14ac:dyDescent="0.25"/>
  <cols>
    <col min="1" max="1" width="17" style="15" customWidth="1"/>
    <col min="2" max="2" width="6.109375" style="15" customWidth="1"/>
    <col min="3" max="3" width="17.109375" style="15" customWidth="1"/>
    <col min="4" max="4" width="9.109375" style="15"/>
    <col min="5" max="5" width="26" style="15" customWidth="1"/>
    <col min="6" max="6" width="9.109375" style="15"/>
    <col min="7" max="7" width="24.33203125" style="15" customWidth="1"/>
    <col min="8" max="16384" width="9.109375" style="15"/>
  </cols>
  <sheetData>
    <row r="1" spans="1:12" ht="19.5" customHeight="1" x14ac:dyDescent="0.25">
      <c r="A1" s="67" t="s">
        <v>29</v>
      </c>
      <c r="B1" s="68"/>
      <c r="C1" s="67" t="s">
        <v>30</v>
      </c>
      <c r="D1" s="68"/>
      <c r="E1" s="69" t="s">
        <v>23</v>
      </c>
      <c r="F1" s="68"/>
      <c r="G1" s="64" t="s">
        <v>108</v>
      </c>
      <c r="H1" s="65"/>
      <c r="I1" s="65"/>
      <c r="J1" s="65"/>
      <c r="K1" s="65"/>
      <c r="L1" s="65"/>
    </row>
    <row r="2" spans="1:12" x14ac:dyDescent="0.25">
      <c r="A2" s="70"/>
      <c r="B2" s="68"/>
      <c r="C2" s="70"/>
      <c r="D2" s="68"/>
      <c r="E2" s="68"/>
      <c r="F2" s="68"/>
      <c r="G2" s="16" t="s">
        <v>80</v>
      </c>
      <c r="H2" s="71"/>
      <c r="I2" s="71"/>
      <c r="J2" s="71"/>
      <c r="K2" s="71"/>
      <c r="L2" s="71"/>
    </row>
    <row r="3" spans="1:12" x14ac:dyDescent="0.25">
      <c r="A3" s="70" t="s">
        <v>31</v>
      </c>
      <c r="B3" s="68"/>
      <c r="C3" s="70" t="s">
        <v>15</v>
      </c>
      <c r="D3" s="68"/>
      <c r="E3" s="72" t="s">
        <v>58</v>
      </c>
      <c r="F3" s="68"/>
      <c r="G3" s="76" t="s">
        <v>81</v>
      </c>
      <c r="H3" s="71"/>
      <c r="I3" s="71"/>
      <c r="J3" s="71"/>
      <c r="K3" s="71"/>
      <c r="L3" s="71"/>
    </row>
    <row r="4" spans="1:12" x14ac:dyDescent="0.25">
      <c r="A4" s="70" t="s">
        <v>115</v>
      </c>
      <c r="B4" s="68"/>
      <c r="C4" s="70" t="s">
        <v>24</v>
      </c>
      <c r="D4" s="68"/>
      <c r="E4" s="73">
        <v>2</v>
      </c>
      <c r="F4" s="68"/>
      <c r="G4" s="76"/>
      <c r="H4" s="71"/>
      <c r="I4" s="71"/>
      <c r="J4" s="71"/>
      <c r="K4" s="71"/>
      <c r="L4" s="71"/>
    </row>
    <row r="5" spans="1:12" x14ac:dyDescent="0.25">
      <c r="A5" s="70" t="s">
        <v>116</v>
      </c>
      <c r="B5" s="68"/>
      <c r="C5" s="70" t="s">
        <v>25</v>
      </c>
      <c r="D5" s="68"/>
      <c r="E5" s="74">
        <v>5</v>
      </c>
      <c r="F5" s="68"/>
      <c r="G5" s="16" t="s">
        <v>82</v>
      </c>
      <c r="H5" s="71"/>
      <c r="I5" s="71"/>
      <c r="J5" s="71"/>
      <c r="K5" s="71"/>
      <c r="L5" s="71"/>
    </row>
    <row r="6" spans="1:12" x14ac:dyDescent="0.25">
      <c r="A6" s="103" t="s">
        <v>114</v>
      </c>
      <c r="B6" s="68"/>
      <c r="C6" s="70" t="s">
        <v>26</v>
      </c>
      <c r="D6" s="68"/>
      <c r="E6" s="75" t="str">
        <f>"&gt; "&amp;days_since_last_2</f>
        <v>&gt; 5</v>
      </c>
      <c r="F6" s="68"/>
      <c r="G6" s="16" t="s">
        <v>83</v>
      </c>
      <c r="H6" s="71"/>
      <c r="I6" s="71"/>
      <c r="J6" s="71"/>
      <c r="K6" s="71"/>
      <c r="L6" s="71"/>
    </row>
    <row r="7" spans="1:12" x14ac:dyDescent="0.25">
      <c r="A7" s="102" t="s">
        <v>113</v>
      </c>
      <c r="B7" s="68"/>
      <c r="C7" s="70" t="s">
        <v>27</v>
      </c>
      <c r="D7" s="68"/>
      <c r="E7" s="68"/>
      <c r="F7" s="68"/>
      <c r="G7" s="16" t="s">
        <v>84</v>
      </c>
      <c r="H7" s="71"/>
      <c r="I7" s="71"/>
      <c r="J7" s="71"/>
      <c r="K7" s="71"/>
      <c r="L7" s="71"/>
    </row>
    <row r="8" spans="1:12" x14ac:dyDescent="0.25">
      <c r="A8" s="104" t="s">
        <v>112</v>
      </c>
      <c r="B8" s="68"/>
      <c r="C8" s="70" t="s">
        <v>28</v>
      </c>
      <c r="D8" s="68"/>
      <c r="E8" s="72" t="s">
        <v>59</v>
      </c>
      <c r="F8" s="68"/>
      <c r="G8" s="16"/>
      <c r="H8" s="71"/>
      <c r="I8" s="71"/>
      <c r="J8" s="71"/>
      <c r="K8" s="71"/>
      <c r="L8" s="71"/>
    </row>
    <row r="9" spans="1:12" x14ac:dyDescent="0.25">
      <c r="A9" s="70"/>
      <c r="B9" s="68"/>
      <c r="C9" s="70" t="s">
        <v>109</v>
      </c>
      <c r="D9" s="68"/>
      <c r="E9" s="73">
        <v>10</v>
      </c>
      <c r="F9" s="68"/>
      <c r="G9" s="16" t="s">
        <v>117</v>
      </c>
      <c r="H9" s="71"/>
      <c r="I9" s="71"/>
      <c r="J9" s="71"/>
      <c r="K9" s="71"/>
      <c r="L9" s="71"/>
    </row>
    <row r="10" spans="1:12" x14ac:dyDescent="0.25">
      <c r="A10" s="70"/>
      <c r="B10" s="68"/>
      <c r="C10" s="70"/>
      <c r="D10" s="68"/>
      <c r="E10" s="74">
        <v>5</v>
      </c>
      <c r="F10" s="68"/>
      <c r="G10" s="16" t="s">
        <v>118</v>
      </c>
      <c r="H10" s="71"/>
      <c r="I10" s="71"/>
      <c r="J10" s="71"/>
      <c r="K10" s="71"/>
      <c r="L10" s="71"/>
    </row>
    <row r="11" spans="1:12" x14ac:dyDescent="0.25">
      <c r="A11" s="70"/>
      <c r="B11" s="68"/>
      <c r="C11" s="70"/>
      <c r="D11" s="68"/>
      <c r="E11" s="75" t="str">
        <f>"&lt; "&amp;days_until_next_2</f>
        <v>&lt; 5</v>
      </c>
      <c r="F11" s="68"/>
      <c r="G11" s="16"/>
      <c r="H11" s="71"/>
      <c r="I11" s="71"/>
      <c r="J11" s="71"/>
      <c r="K11" s="71"/>
      <c r="L11" s="71"/>
    </row>
    <row r="12" spans="1:12" x14ac:dyDescent="0.25">
      <c r="A12" s="70"/>
      <c r="B12" s="68"/>
      <c r="C12" s="70"/>
      <c r="D12" s="68"/>
      <c r="E12" s="68"/>
      <c r="F12" s="68"/>
      <c r="G12" s="68"/>
      <c r="H12" s="68"/>
      <c r="I12" s="68"/>
      <c r="J12" s="68"/>
      <c r="K12" s="68"/>
      <c r="L12" s="68"/>
    </row>
    <row r="13" spans="1:12" x14ac:dyDescent="0.25">
      <c r="A13" s="70"/>
      <c r="B13" s="68"/>
      <c r="C13" s="70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25">
      <c r="A14" s="70"/>
      <c r="B14" s="68"/>
      <c r="C14" s="70"/>
      <c r="D14" s="68"/>
      <c r="E14" s="68"/>
      <c r="F14" s="68"/>
      <c r="G14" s="68"/>
      <c r="H14" s="68"/>
      <c r="I14" s="68"/>
      <c r="J14" s="68"/>
      <c r="K14" s="68"/>
      <c r="L14" s="68"/>
    </row>
    <row r="15" spans="1:12" x14ac:dyDescent="0.25">
      <c r="A15" s="70"/>
      <c r="B15" s="68"/>
      <c r="C15" s="70"/>
      <c r="D15" s="68"/>
      <c r="E15" s="68"/>
      <c r="F15" s="68"/>
      <c r="G15" s="68"/>
      <c r="H15" s="68"/>
      <c r="I15" s="68"/>
      <c r="J15" s="68"/>
      <c r="K15" s="68"/>
      <c r="L15" s="68"/>
    </row>
  </sheetData>
  <phoneticPr fontId="8" type="noConversion"/>
  <dataValidations count="1">
    <dataValidation allowBlank="1" promptTitle="Choose Column Headings" prompt="When this cell is selected, a 2nd down arrow should appear to the right.  Click on this arrow to customize the heading or simply type in your own heading." sqref="E1 C1 A1" xr:uid="{00000000-0002-0000-0400-000000000000}"/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"/>
  <sheetViews>
    <sheetView showGridLines="0" workbookViewId="0"/>
  </sheetViews>
  <sheetFormatPr defaultColWidth="9.109375" defaultRowHeight="13.2" x14ac:dyDescent="0.25"/>
  <cols>
    <col min="1" max="1" width="10.44140625" style="3" customWidth="1"/>
    <col min="2" max="2" width="72.6640625" style="3" customWidth="1"/>
    <col min="3" max="3" width="19.109375" style="3" customWidth="1"/>
    <col min="4" max="4" width="10.33203125" style="3" customWidth="1"/>
    <col min="5" max="16384" width="9.109375" style="3"/>
  </cols>
  <sheetData>
    <row r="1" spans="1:4" ht="30" customHeight="1" x14ac:dyDescent="0.25">
      <c r="A1" s="21" t="s">
        <v>85</v>
      </c>
      <c r="B1" s="21"/>
      <c r="C1" s="21"/>
      <c r="D1" s="2"/>
    </row>
    <row r="2" spans="1:4" s="7" customFormat="1" x14ac:dyDescent="0.25">
      <c r="A2" s="4" t="s">
        <v>99</v>
      </c>
      <c r="B2" s="5"/>
      <c r="C2" s="6" t="str">
        <f ca="1">"© 2013-" &amp; YEAR(TODAY()) &amp; " Vertex42 LLC"</f>
        <v>© 2013-2022 Vertex42 LLC</v>
      </c>
    </row>
    <row r="3" spans="1:4" x14ac:dyDescent="0.25">
      <c r="B3" s="8"/>
    </row>
    <row r="4" spans="1:4" ht="17.399999999999999" x14ac:dyDescent="0.25">
      <c r="A4" s="19" t="s">
        <v>86</v>
      </c>
      <c r="B4" s="35"/>
      <c r="C4" s="36"/>
    </row>
    <row r="5" spans="1:4" ht="55.2" x14ac:dyDescent="0.25">
      <c r="B5" s="13" t="s">
        <v>92</v>
      </c>
    </row>
    <row r="6" spans="1:4" ht="13.8" x14ac:dyDescent="0.25">
      <c r="B6" s="9"/>
    </row>
    <row r="7" spans="1:4" ht="41.4" x14ac:dyDescent="0.25">
      <c r="B7" s="13" t="s">
        <v>93</v>
      </c>
    </row>
    <row r="8" spans="1:4" ht="13.8" x14ac:dyDescent="0.25">
      <c r="B8" s="13"/>
    </row>
    <row r="9" spans="1:4" ht="27.6" x14ac:dyDescent="0.25">
      <c r="B9" s="13" t="s">
        <v>94</v>
      </c>
    </row>
    <row r="10" spans="1:4" ht="13.8" x14ac:dyDescent="0.25">
      <c r="A10" s="10"/>
      <c r="B10" s="11"/>
    </row>
    <row r="11" spans="1:4" ht="17.399999999999999" x14ac:dyDescent="0.25">
      <c r="A11" s="19" t="s">
        <v>87</v>
      </c>
      <c r="B11" s="35"/>
      <c r="C11" s="36"/>
    </row>
    <row r="12" spans="1:4" ht="27.6" x14ac:dyDescent="0.25">
      <c r="B12" s="12" t="s">
        <v>88</v>
      </c>
    </row>
    <row r="13" spans="1:4" ht="13.8" x14ac:dyDescent="0.25">
      <c r="B13" s="12"/>
    </row>
    <row r="14" spans="1:4" ht="17.399999999999999" x14ac:dyDescent="0.25">
      <c r="A14" s="19" t="s">
        <v>103</v>
      </c>
      <c r="B14" s="35"/>
      <c r="C14" s="36"/>
    </row>
    <row r="16" spans="1:4" ht="13.8" x14ac:dyDescent="0.25">
      <c r="A16" s="34"/>
      <c r="B16" s="37" t="str">
        <f>HYPERLINK("https://www.vertex42.com/ExcelTemplates/business-templates.html","► More Business Templates")</f>
        <v>► More Business Templates</v>
      </c>
      <c r="C16" s="34"/>
    </row>
    <row r="17" spans="1:3" x14ac:dyDescent="0.25">
      <c r="A17" s="34"/>
      <c r="B17" s="34"/>
      <c r="C17" s="34"/>
    </row>
    <row r="18" spans="1:3" ht="13.8" x14ac:dyDescent="0.25">
      <c r="A18" s="34"/>
      <c r="B18" s="37" t="str">
        <f>HYPERLINK("https://www.vertex42.com/blog/excel-tips/keyboard-shortcuts.html","► Favorite Excel Keyboard Shortcuts")</f>
        <v>► Favorite Excel Keyboard Shortcuts</v>
      </c>
      <c r="C18" s="34"/>
    </row>
    <row r="19" spans="1:3" x14ac:dyDescent="0.25">
      <c r="A19" s="34"/>
      <c r="B19" s="34"/>
      <c r="C19" s="34"/>
    </row>
    <row r="20" spans="1:3" ht="13.8" x14ac:dyDescent="0.25">
      <c r="A20" s="34"/>
      <c r="B20" s="37" t="str">
        <f>HYPERLINK("https://www.vertex42.com/blog/excel-tips/how-to-use-conditional-formatting-in-excel.html","► How to Use Conditional Formatting in Excel")</f>
        <v>► How to Use Conditional Formatting in Excel</v>
      </c>
      <c r="C20" s="34"/>
    </row>
    <row r="21" spans="1:3" x14ac:dyDescent="0.25">
      <c r="A21" s="34"/>
      <c r="B21" s="34"/>
      <c r="C21" s="34"/>
    </row>
    <row r="22" spans="1:3" ht="13.8" x14ac:dyDescent="0.25">
      <c r="B22" s="37" t="str">
        <f>HYPERLINK("https://www.vertex42.com/blog/excel-formulas/sumif-and-countif-in-excel.html","► How to Use SUMIF and COUNTIF in Excel")</f>
        <v>► How to Use SUMIF and COUNTIF in Excel</v>
      </c>
    </row>
  </sheetData>
  <hyperlinks>
    <hyperlink ref="A2" r:id="rId1" xr:uid="{00000000-0004-0000-0500-000000000000}"/>
  </hyperlinks>
  <pageMargins left="0.7" right="0.7" top="0.75" bottom="0.75" header="0.3" footer="0.3"/>
  <pageSetup orientation="portrait" horizontalDpi="1200" verticalDpi="1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021A2-8A41-425B-BAF6-6A2CFD5F52ED}">
  <dimension ref="A1:C19"/>
  <sheetViews>
    <sheetView showGridLines="0" workbookViewId="0"/>
  </sheetViews>
  <sheetFormatPr defaultColWidth="9.109375" defaultRowHeight="13.2" x14ac:dyDescent="0.25"/>
  <cols>
    <col min="1" max="1" width="2.88671875" style="34" customWidth="1"/>
    <col min="2" max="2" width="71.5546875" style="34" customWidth="1"/>
    <col min="3" max="3" width="22.33203125" style="23" customWidth="1"/>
    <col min="4" max="16384" width="9.109375" style="23"/>
  </cols>
  <sheetData>
    <row r="1" spans="1:3" ht="32.1" customHeight="1" x14ac:dyDescent="0.25">
      <c r="A1" s="20"/>
      <c r="B1" s="21" t="s">
        <v>57</v>
      </c>
      <c r="C1" s="22"/>
    </row>
    <row r="2" spans="1:3" ht="15" x14ac:dyDescent="0.25">
      <c r="A2" s="24"/>
      <c r="B2" s="25"/>
      <c r="C2" s="26"/>
    </row>
    <row r="3" spans="1:3" ht="15" x14ac:dyDescent="0.25">
      <c r="A3" s="24"/>
      <c r="B3" s="27" t="s">
        <v>89</v>
      </c>
      <c r="C3" s="26"/>
    </row>
    <row r="4" spans="1:3" ht="13.8" x14ac:dyDescent="0.25">
      <c r="A4" s="24"/>
      <c r="B4" s="28" t="s">
        <v>99</v>
      </c>
      <c r="C4" s="26"/>
    </row>
    <row r="5" spans="1:3" ht="15" x14ac:dyDescent="0.25">
      <c r="A5" s="24"/>
      <c r="B5" s="29"/>
      <c r="C5" s="26"/>
    </row>
    <row r="6" spans="1:3" ht="15.6" x14ac:dyDescent="0.3">
      <c r="A6" s="24"/>
      <c r="B6" s="30" t="str">
        <f ca="1">"© 2013-" &amp; YEAR(TODAY()) &amp; " Vertex42 LLC"</f>
        <v>© 2013-2022 Vertex42 LLC</v>
      </c>
      <c r="C6" s="26"/>
    </row>
    <row r="7" spans="1:3" ht="15" x14ac:dyDescent="0.25">
      <c r="A7" s="24"/>
      <c r="B7" s="29"/>
      <c r="C7" s="26"/>
    </row>
    <row r="8" spans="1:3" ht="30" x14ac:dyDescent="0.25">
      <c r="A8" s="24"/>
      <c r="B8" s="29" t="s">
        <v>95</v>
      </c>
      <c r="C8" s="26"/>
    </row>
    <row r="9" spans="1:3" ht="15" x14ac:dyDescent="0.25">
      <c r="A9" s="24"/>
      <c r="B9" s="29"/>
      <c r="C9" s="26"/>
    </row>
    <row r="10" spans="1:3" ht="30" x14ac:dyDescent="0.25">
      <c r="A10" s="24"/>
      <c r="B10" s="29" t="s">
        <v>90</v>
      </c>
      <c r="C10" s="26"/>
    </row>
    <row r="11" spans="1:3" ht="15" x14ac:dyDescent="0.25">
      <c r="A11" s="24"/>
      <c r="B11" s="29"/>
      <c r="C11" s="26"/>
    </row>
    <row r="12" spans="1:3" ht="30" x14ac:dyDescent="0.25">
      <c r="A12" s="24"/>
      <c r="B12" s="29" t="s">
        <v>91</v>
      </c>
      <c r="C12" s="26"/>
    </row>
    <row r="13" spans="1:3" ht="15" x14ac:dyDescent="0.25">
      <c r="A13" s="24"/>
      <c r="B13" s="29"/>
      <c r="C13" s="26"/>
    </row>
    <row r="14" spans="1:3" ht="15.6" x14ac:dyDescent="0.3">
      <c r="A14" s="24"/>
      <c r="B14" s="30" t="s">
        <v>101</v>
      </c>
      <c r="C14" s="26"/>
    </row>
    <row r="15" spans="1:3" ht="15" x14ac:dyDescent="0.25">
      <c r="A15" s="24"/>
      <c r="B15" s="31" t="s">
        <v>100</v>
      </c>
      <c r="C15" s="26"/>
    </row>
    <row r="16" spans="1:3" ht="15" x14ac:dyDescent="0.25">
      <c r="A16" s="24"/>
      <c r="B16" s="32"/>
      <c r="C16" s="26"/>
    </row>
    <row r="17" spans="1:3" ht="15" x14ac:dyDescent="0.25">
      <c r="A17" s="24"/>
      <c r="B17" s="33" t="s">
        <v>102</v>
      </c>
      <c r="C17" s="26"/>
    </row>
    <row r="18" spans="1:3" ht="13.8" x14ac:dyDescent="0.25">
      <c r="A18" s="24"/>
      <c r="B18" s="24"/>
      <c r="C18" s="26"/>
    </row>
    <row r="19" spans="1:3" ht="13.8" x14ac:dyDescent="0.25">
      <c r="A19" s="24"/>
      <c r="B19" s="24"/>
      <c r="C19" s="26"/>
    </row>
  </sheetData>
  <hyperlinks>
    <hyperlink ref="B15" r:id="rId1" xr:uid="{837D1D0F-0761-48A1-98AE-F5CAE74B1FB2}"/>
    <hyperlink ref="B4" r:id="rId2" xr:uid="{2BCCE111-DA2C-4DCC-9BA6-1210D3A85788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CRM</vt:lpstr>
      <vt:lpstr>ContactLog</vt:lpstr>
      <vt:lpstr>SalesLog</vt:lpstr>
      <vt:lpstr>ContactDetails</vt:lpstr>
      <vt:lpstr>Settings</vt:lpstr>
      <vt:lpstr>Help</vt:lpstr>
      <vt:lpstr>©</vt:lpstr>
      <vt:lpstr>Customers</vt:lpstr>
      <vt:lpstr>days_since_last_1</vt:lpstr>
      <vt:lpstr>days_since_last_2</vt:lpstr>
      <vt:lpstr>days_since_last_3</vt:lpstr>
      <vt:lpstr>days_until_next_1</vt:lpstr>
      <vt:lpstr>days_until_next_2</vt:lpstr>
      <vt:lpstr>days_until_next_3</vt:lpstr>
      <vt:lpstr>ContactDetails!Print_Area</vt:lpstr>
      <vt:lpstr>ContactLog!Print_Area</vt:lpstr>
      <vt:lpstr>CRM!Print_Area</vt:lpstr>
      <vt:lpstr>SalesLog!Print_Area</vt:lpstr>
      <vt:lpstr>ContactDetails!Print_Titles</vt:lpstr>
      <vt:lpstr>ContactLog!Print_Titles</vt:lpstr>
      <vt:lpstr>CRM!Print_Titles</vt:lpstr>
      <vt:lpstr>SalesLog!Print_Titles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CRM Template</dc:title>
  <dc:creator>Vertex42.com</dc:creator>
  <dc:description>(c) 2013-2020 Vertex42 LLC. All Rights Reserved.</dc:description>
  <cp:lastModifiedBy>carolyn usinger</cp:lastModifiedBy>
  <cp:lastPrinted>2015-03-24T18:39:47Z</cp:lastPrinted>
  <dcterms:created xsi:type="dcterms:W3CDTF">2007-12-24T15:22:31Z</dcterms:created>
  <dcterms:modified xsi:type="dcterms:W3CDTF">2022-03-09T17:33:37Z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2013-2020 Vertex42 LLC</vt:lpwstr>
  </property>
  <property fmtid="{D5CDD505-2E9C-101B-9397-08002B2CF9AE}" pid="3" name="Version">
    <vt:lpwstr>1.2.0</vt:lpwstr>
  </property>
</Properties>
</file>